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项目支出情况表" sheetId="10" r:id="rId10"/>
    <sheet name="2-8政府性基金预算部门管理项目情况表" sheetId="11" r:id="rId11"/>
    <sheet name="2-9机关运行经费情况表" sheetId="12" r:id="rId12"/>
    <sheet name="2-10政府采购及资产购置情况表" sheetId="13" r:id="rId13"/>
    <sheet name="2-11政府购买服务计划表" sheetId="14" r:id="rId14"/>
  </sheets>
  <calcPr calcId="145621"/>
</workbook>
</file>

<file path=xl/calcChain.xml><?xml version="1.0" encoding="utf-8"?>
<calcChain xmlns="http://schemas.openxmlformats.org/spreadsheetml/2006/main">
  <c r="I16" i="14" l="1"/>
  <c r="H16" i="14"/>
  <c r="H24" i="13"/>
  <c r="G24" i="13"/>
  <c r="J5" i="7"/>
  <c r="J7" i="7"/>
  <c r="J6" i="7" s="1"/>
  <c r="G7" i="5"/>
  <c r="G8" i="5"/>
  <c r="G9" i="5"/>
  <c r="G10" i="5"/>
  <c r="G11" i="5"/>
  <c r="G12" i="5"/>
  <c r="G13" i="5"/>
  <c r="G14" i="5"/>
  <c r="G15" i="5"/>
  <c r="G16" i="5"/>
  <c r="G17" i="5"/>
  <c r="G5" i="5"/>
  <c r="G6" i="5"/>
  <c r="E37" i="4"/>
  <c r="F37" i="4"/>
  <c r="D37" i="4"/>
  <c r="B37" i="4"/>
  <c r="D10" i="4"/>
  <c r="H11" i="3"/>
  <c r="H12" i="3"/>
  <c r="H13" i="3"/>
  <c r="H10" i="3"/>
  <c r="H8" i="3"/>
  <c r="C6" i="2"/>
  <c r="C5" i="2" s="1"/>
  <c r="C4" i="2" s="1"/>
  <c r="E12" i="1"/>
  <c r="B7" i="1" s="1"/>
  <c r="B12" i="1" s="1"/>
  <c r="B18" i="1" s="1"/>
  <c r="D11" i="1"/>
  <c r="I47" i="6"/>
  <c r="B13" i="1"/>
  <c r="E18" i="1" l="1"/>
  <c r="D18" i="1" s="1"/>
  <c r="D12" i="1"/>
</calcChain>
</file>

<file path=xl/sharedStrings.xml><?xml version="1.0" encoding="utf-8"?>
<sst xmlns="http://schemas.openxmlformats.org/spreadsheetml/2006/main" count="877" uniqueCount="364">
  <si>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</si>
  <si>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</si>
  <si>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</si>
  <si>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</si>
  <si>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</si>
  <si>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</si>
  <si>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</si>
  <si>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</si>
  <si>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</si>
  <si>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</si>
  <si>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</si>
  <si>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</si>
  <si>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</si>
  <si>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</si>
  <si>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</si>
  <si>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</si>
  <si>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</si>
  <si>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</si>
  <si>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</si>
  <si>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</si>
  <si>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</si>
  <si>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</si>
  <si>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</si>
  <si>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</si>
  <si>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</si>
  <si>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</si>
  <si>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</si>
  <si>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</si>
  <si>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</si>
  <si>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</si>
  <si>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</si>
  <si>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</si>
  <si>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</si>
  <si>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</si>
  <si>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</si>
  <si>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</si>
  <si>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</si>
  <si>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</si>
  <si>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</si>
  <si>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</si>
  <si>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</si>
  <si>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</si>
  <si>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</si>
  <si>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</si>
  <si>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</si>
  <si>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</si>
  <si>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</si>
  <si>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</si>
  <si>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</si>
  <si>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</si>
  <si>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</si>
  <si>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</si>
  <si>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</si>
  <si>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</si>
  <si>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</si>
  <si>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</si>
  <si>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</si>
  <si>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</si>
  <si>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</si>
  <si>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</si>
  <si>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</si>
  <si>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</si>
  <si>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</si>
  <si>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</si>
  <si>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</si>
  <si>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</si>
  <si>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</si>
  <si>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</si>
  <si>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新乡市公安局小计</t>
  </si>
  <si>
    <t>204</t>
  </si>
  <si>
    <t>02</t>
  </si>
  <si>
    <t>01</t>
  </si>
  <si>
    <t>111</t>
  </si>
  <si>
    <t>新乡市公安局</t>
  </si>
  <si>
    <t>2040201  行政运行</t>
  </si>
  <si>
    <t>2040202  一般行政管理事务</t>
  </si>
  <si>
    <t>19</t>
  </si>
  <si>
    <t>2040219  信息化建设</t>
  </si>
  <si>
    <t>20</t>
  </si>
  <si>
    <t>2040220  执法办案</t>
  </si>
  <si>
    <t>99</t>
  </si>
  <si>
    <t>2040299  其他公安支出</t>
  </si>
  <si>
    <t>208</t>
  </si>
  <si>
    <t>05</t>
  </si>
  <si>
    <t>2080501  归口管理的行政单位离退休</t>
  </si>
  <si>
    <t>2080505  机关事业单位基本养老保险缴费支出</t>
  </si>
  <si>
    <t>08</t>
  </si>
  <si>
    <t>2080801  死亡抚恤</t>
  </si>
  <si>
    <t>2089901  其他社会保障和就业支出</t>
  </si>
  <si>
    <t>210</t>
  </si>
  <si>
    <t>11</t>
  </si>
  <si>
    <t>2101101  行政单位医疗</t>
  </si>
  <si>
    <t>03</t>
  </si>
  <si>
    <t>2101103  公务员医疗补助</t>
  </si>
  <si>
    <t>212</t>
  </si>
  <si>
    <t>2120803  城市建设支出</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</si>
  <si>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</si>
  <si>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</si>
  <si>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</si>
  <si>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</si>
  <si>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</si>
  <si>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</si>
  <si>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</si>
  <si>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</si>
  <si>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</si>
  <si>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</si>
  <si>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</si>
  <si>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</si>
  <si>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</si>
  <si>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</si>
  <si>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</si>
  <si>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</si>
  <si>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</si>
  <si>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</si>
  <si>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</si>
  <si>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</si>
  <si>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</si>
  <si>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二十三、粮油物资储备支出</t>
  </si>
  <si>
    <t>二十四、灾害防治及应急管理支出</t>
  </si>
  <si>
    <t>二十七、预备费</t>
  </si>
  <si>
    <t>二十九、其他支出</t>
  </si>
  <si>
    <t>三十、转移性支出</t>
  </si>
  <si>
    <t>三十一、债务还本支出</t>
  </si>
  <si>
    <t>三十二、债务付息支出</t>
  </si>
  <si>
    <t>三十三、债务发行费用支出</t>
  </si>
  <si>
    <t>单位代码</t>
  </si>
  <si>
    <t>单位名称</t>
  </si>
  <si>
    <t>单位名称（功能科目）</t>
  </si>
  <si>
    <t>111001</t>
  </si>
  <si>
    <t>行政运行</t>
  </si>
  <si>
    <t>一般行政管理事务</t>
  </si>
  <si>
    <t>信息化建设</t>
  </si>
  <si>
    <t>执法办案</t>
  </si>
  <si>
    <t>其他公安支出</t>
  </si>
  <si>
    <t>归口管理的行政单位离退休</t>
  </si>
  <si>
    <t>机关事业单位基本养老保险缴费支出</t>
  </si>
  <si>
    <t>死亡抚恤</t>
  </si>
  <si>
    <t>其他社会保障和就业支出</t>
  </si>
  <si>
    <t>行政单位医疗</t>
  </si>
  <si>
    <t>公务员医疗补助</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</si>
  <si>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</si>
  <si>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</si>
  <si>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</si>
  <si>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</si>
  <si>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</si>
  <si>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</si>
  <si>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</si>
  <si>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</si>
  <si>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</si>
  <si>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</si>
  <si>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</si>
  <si>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</si>
  <si>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</si>
  <si>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</si>
  <si>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</si>
  <si>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</si>
  <si>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</si>
  <si>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</si>
  <si>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</si>
  <si>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</si>
  <si>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</si>
  <si>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</si>
  <si>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</si>
  <si>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</si>
  <si>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</si>
  <si>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</si>
  <si>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</si>
  <si>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</si>
  <si>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</si>
  <si>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</si>
  <si>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</si>
  <si>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</si>
  <si>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</si>
  <si>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</si>
  <si>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</si>
  <si>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</si>
  <si>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</si>
  <si>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</si>
  <si>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</si>
  <si>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</si>
  <si>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</si>
  <si>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</si>
  <si>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</si>
  <si>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</si>
  <si>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</si>
  <si>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</si>
  <si>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</si>
  <si>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</si>
  <si>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</si>
  <si>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</si>
  <si>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</si>
  <si>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</si>
  <si>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</si>
  <si>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</si>
  <si>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</si>
  <si>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</si>
  <si>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</si>
  <si>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</si>
  <si>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</si>
  <si>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</si>
  <si>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</si>
  <si>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</si>
  <si>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</si>
  <si>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</si>
  <si>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</si>
  <si>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</si>
  <si>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</si>
  <si>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</si>
  <si>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</si>
  <si>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</si>
  <si>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</si>
  <si>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</si>
  <si>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</si>
  <si>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</si>
  <si>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单位编码</t>
  </si>
  <si>
    <t>项目名称</t>
  </si>
  <si>
    <t>项目内容</t>
  </si>
  <si>
    <t>项目绩效目标</t>
  </si>
  <si>
    <t>新乡市公安局 小计</t>
  </si>
  <si>
    <t>办公场所运行维护费</t>
  </si>
  <si>
    <t>主要用于公安机关办公场所的水电费、制冷、取暖、零星维修，基本通讯、保洁、保安、租赁费等支出。</t>
  </si>
  <si>
    <t>满足全市公安机关办公场所费用支出需要</t>
  </si>
  <si>
    <t>公安人身保险</t>
  </si>
  <si>
    <t>公安机关工作人员在保险期内，因遭受非本意的，外来的，突然发生的意外事故，致使身体蒙受伤害时，保险公司按参保额给付的保险金。</t>
  </si>
  <si>
    <t>足额按时为工作人员购买人身意外伤害保险，确保人员受到伤害时，及时获得保险公司给付的保险金。</t>
  </si>
  <si>
    <t>业务经费</t>
  </si>
  <si>
    <t>满足公安机关开展业务工作的需要。</t>
  </si>
  <si>
    <t>保证公安机关各项业务工作的开展，提高办事效率，提高为人民服务水平。</t>
  </si>
  <si>
    <t>警务保障经费</t>
  </si>
  <si>
    <t>主要用于公安机关后勤食堂、公务灶的各项支出。</t>
  </si>
  <si>
    <t>保证工作人员的生活等需求，提高工作效率。</t>
  </si>
  <si>
    <t>公安涉法涉诉及救助资金</t>
  </si>
  <si>
    <t>新乡市公安局交通管理支队系新乡市公安局下属的二级行政预算单位。主要负责指导、监督全主要用于救助涉法涉诉案件中，因种种原因致使相关人员遭受严重的生活困难，确需救助的；在执法过程中有一定过错或瑕疵，相关人员无法取得国家赔偿，确需救助的；其他确需救助的情形。以及因涉法涉诉案件发生的相关费用。</t>
  </si>
  <si>
    <t>减少涉法涉诉案事件的发生，对涉法涉诉生活因难人员及时进行救助及时支付涉法涉诉案事件的手续费等相关费用。</t>
  </si>
  <si>
    <t>技防经费</t>
  </si>
  <si>
    <t>确保重点场所、案件高发部位实现技防监控设施全覆盖。该项目计划在我市城区内建设1500个监控点，用于治安防控和打击犯罪。</t>
  </si>
  <si>
    <t>推进技防建设的进展，加快建立完善的技防体系。</t>
  </si>
  <si>
    <t>临时人员经费</t>
  </si>
  <si>
    <t>协助在职人员完成公安工作，完成对使用的临时人员的管理，为临时人员及时发放工资、缴纳各项社会保险，进行体检等。</t>
  </si>
  <si>
    <t>及时发放临时人员工资，缴纳社会保险。我市最低保障标准变化时，及时为临时人员调整工资及相关社会保险等一些与工作相关的费用支出。</t>
  </si>
  <si>
    <t>印刷费、牌（证）照制作工本费</t>
  </si>
  <si>
    <t>管理外国人入境、出境、过境、居留、旅行等事物；受理、审批中国公民因私出国的申请，签发护照等出入境证件；受理、审核、审批内地居民往来香港、澳门、台湾和香港、澳门、台湾居民往来内地的各种申请。办理机动车注册、转移、变更、注销等登记管理；对驾驶人驾驶证的申请、发证及驾驶证进行日常管理。</t>
  </si>
  <si>
    <t>提供各种便民、利民措施，为群众及时办理各种证、照，方便群众出行。</t>
  </si>
  <si>
    <t>公安交通管理经费</t>
  </si>
  <si>
    <t>根据城市道路发展情况及交通信号灯设置要求建设。</t>
  </si>
  <si>
    <t>建设维护交通信号灯等交通设施，维持交通秩序，减少交通阻塞，保障道路畅通。</t>
  </si>
  <si>
    <t>拘押收教场所经费</t>
  </si>
  <si>
    <t>保证拘押收教场所在押人员的生活费、医疗费等基本日常支出，对在押人员进行法律、道德等教育，组织在押人员开展适当文体活动。保障监所安全，保证诉讼环节的正常进行。</t>
  </si>
  <si>
    <t>保证拘押收教场所在押人员的生活和卫生，对在押人员进行法律、道德等教育，组织在押人员开展适当文体活动。完成收押任务，保证监所安全。保障在押人员在看守所期间的身体健康，生命安全，及其刑事诉讼活动的顺利进行。为维护社会稳定，减少社会犯罪，社会治安综合治理做出保障。</t>
  </si>
  <si>
    <t>安保、协管员经费</t>
  </si>
  <si>
    <t>将人口管理工作和社区管理等其他社会管理职能结合，加强对我市人口的管理；加强对交通秩序的管理、疏导，保证良好的交通运行环境；开展巡防、安保等工作，维护社会治安秩序，保证社会健康、良性发展。</t>
  </si>
  <si>
    <t>加强对我市人口的管理，减少因人口流动等因素带来的不安定因素。维护社会治安、交通秩序，保障改革开放和社会主义现代化建设的顺利进行。</t>
  </si>
  <si>
    <t>公安专项津补贴</t>
  </si>
  <si>
    <t>人民警察法定工作日之外加班的应当补休；不能补休的，应当给予补助。人民警察外出执行执法、办案任务享受值勤岗位津贴。直接承担维护稳定、行使治安行政管理和履行刑事执法职能的人民警察外出工作期间，视为值勤。承担综合性、监督性和行政决策辅助职能的人民警察参加执行保卫大型活动、重要会议及紧急突发事件等临时性任务期间，视为值勤。</t>
  </si>
  <si>
    <t>根据人事部门统计、公示的民警加班天数，按时足额为民警发放加班补贴。根据人事部门考核结果，及时足额发放公安值勤岗位津贴。</t>
  </si>
  <si>
    <t>公安英烈基金资金</t>
  </si>
  <si>
    <t>以救助帮扶民警为宗旨，对因公牺牲、因公负伤、因公伤残、积劳成疾病故、身患严重疾病、产生高额医疗费用及突遇家庭变故、实际收入低的生活困难人员进行救助。</t>
  </si>
  <si>
    <t>使因公牺牲、因公负伤、因公伤残、积劳成疾病故、身患严重疾病、产生高额医疗费用及突遇家庭变故、实际收入低的生活困难人员能够及时得到救助。</t>
  </si>
  <si>
    <t>公安体检费</t>
  </si>
  <si>
    <t>通过每年对民警、协勤购买体检费，充分体现对公安机关工作人员的深切关爱，增强队伍的凝聚力和战斗力，进一步加强公安队伍建设。</t>
  </si>
  <si>
    <t>体现从优待警政策，减少公安机关工作人员患病机率，提高工作人员生活水平。</t>
  </si>
  <si>
    <t>智能交通系统经费</t>
  </si>
  <si>
    <t>根据智能交通项目政府采购合同约定还款完毕，每年支付智能交通项目光纤电路租用费。该项目维保到期2018年招标采购维护费4989965元，需2019年支付。</t>
  </si>
  <si>
    <t>维护国家安全，维护社会治安秩序，保护公民的人身安全、人身自由和合法财产，保护公共财产，预防、制止和惩治违法犯罪活动，保障改革开放和社会主义现代化建设的顺利进行。</t>
  </si>
  <si>
    <t>新乡市治安监控三期项目</t>
  </si>
  <si>
    <t>确保重点场所、案件高发部位实现技防监控设施全覆盖。该项目计划为在一期技防建设1500个监控点的基础上，另增建设1500个监控点，用于治安防控和打击犯罪。</t>
  </si>
  <si>
    <t>全市标准地址库和门楼牌编制改造项目</t>
  </si>
  <si>
    <t>按照”尊重历史、科学设置、统一规范、方便群众“的原则，依法对我市标准地址命名和门楼牌编制进行清理整顿，建设全市统一的标准地址库，推广三维码实体门楼牌改造工作，建立健全我市标准地址管理和三维码实体门牌长效管理机制。</t>
  </si>
  <si>
    <t>标准地址库建设和三维码门楼牌安装的完成，实现了移动智能终端的自动实读、接入应用，实现政府部门间的工作协同和社会信息共享，实现基于目标地址、目标房屋的信息查询、地点导航、房屋管理、出租出售等便民利民服务。</t>
  </si>
  <si>
    <t>执法办案经费</t>
  </si>
  <si>
    <t>满足公安机关开展执法办案工作的需要。</t>
  </si>
  <si>
    <t>保证公安机关办案工作的开展，提高办事效率，提高为人民服务水平。</t>
  </si>
  <si>
    <t>两案人员生活费</t>
  </si>
  <si>
    <t>主要用于保障由我局负责发放的杨致远、史书昌的生活费。</t>
  </si>
  <si>
    <t>及时足额发放生活费</t>
  </si>
  <si>
    <t>装备经费</t>
  </si>
  <si>
    <t>满足我市公安机关业务装备配备、更新、维修维护需要以及改善基层公安机关装备落后状况。</t>
  </si>
  <si>
    <t>满足日常办公、业务工作、办案工作需要，实现科技强警的目标。</t>
  </si>
  <si>
    <t>服装费</t>
  </si>
  <si>
    <t>按照有关规定，核算民警应配备和换发的制式服装，对符合换发服装条件的民警及时发放服装。</t>
  </si>
  <si>
    <t>统计核算民警应配备、换发的服装；及时发放民警服装；民警的制式服装穿着合体，美观，实用。</t>
  </si>
  <si>
    <t>业务技术用房内部设施项目一标段</t>
  </si>
  <si>
    <t>对建成的业务技术用房进行内部建设，满足工作需要。</t>
  </si>
  <si>
    <t>建成业务技术用房达到可使用状态。</t>
  </si>
  <si>
    <t>业务技术用房内部设施项目二标段</t>
  </si>
  <si>
    <t>建成满足工作需要的业务技术用房。</t>
  </si>
  <si>
    <t>凤泉分局业务技术用房</t>
  </si>
  <si>
    <t>建设凤泉分局业务技术用房。</t>
  </si>
  <si>
    <t>建设合格的业务技术用房。</t>
  </si>
  <si>
    <t>2019年预算数</t>
  </si>
  <si>
    <t>公务用车购置及运行费</t>
  </si>
  <si>
    <t>公务车购置</t>
  </si>
  <si>
    <t>公务用车运行补助</t>
  </si>
  <si>
    <t>综合业务费</t>
  </si>
  <si>
    <t>111小计</t>
  </si>
  <si>
    <t>道路交通创文建设经费</t>
  </si>
  <si>
    <t>为助力全国文明城市创建，按照新乡市创建文明城市指挥部要求，根据城市道路发展情况及交通设施设置要求建设</t>
  </si>
  <si>
    <t>按市创文指挥部要求，交通设施采购安装后实现目标1、对信号灯杆、标志杆粉饰及信号灯保洁；2、新建、维修多相位信号灯、标志、护栏、限高杆等交通设施；3、道路施划标线及主要路口施划彩色地面标线，主要为行人等候区、红灯停和自行车图案等道路施划交通标线；4、护栏清洗车保障护栏清洁；5、续建市区41个路口视频监控及电子警察加强道路管控，助力我市创文工作。</t>
  </si>
  <si>
    <t>财政拨款（含上年结余）</t>
  </si>
  <si>
    <t>一般设备购置</t>
  </si>
  <si>
    <t>机关运行经费总计</t>
  </si>
  <si>
    <t>预算项目名称</t>
  </si>
  <si>
    <t>采购项目明细</t>
  </si>
  <si>
    <t>拟采购方式</t>
  </si>
  <si>
    <t>其中：财政拨款</t>
  </si>
  <si>
    <t>采购项目类别</t>
  </si>
  <si>
    <t>资产购置类别</t>
  </si>
  <si>
    <t>购买服务类别</t>
  </si>
  <si>
    <t>购买年度</t>
  </si>
  <si>
    <t>到期年度</t>
  </si>
  <si>
    <t>购买方式</t>
  </si>
  <si>
    <t>新乡市公安局</t>
    <phoneticPr fontId="1" type="noConversion"/>
  </si>
  <si>
    <t>装备经费</t>
    <phoneticPr fontId="1" type="noConversion"/>
  </si>
  <si>
    <t>服务类</t>
    <phoneticPr fontId="1" type="noConversion"/>
  </si>
  <si>
    <t>车辆检测设备</t>
    <phoneticPr fontId="1" type="noConversion"/>
  </si>
  <si>
    <t>公开招标</t>
    <phoneticPr fontId="1" type="noConversion"/>
  </si>
  <si>
    <t>技术侦查设备</t>
    <phoneticPr fontId="1" type="noConversion"/>
  </si>
  <si>
    <t>单一来源</t>
    <phoneticPr fontId="1" type="noConversion"/>
  </si>
  <si>
    <t>货物类</t>
    <phoneticPr fontId="1" type="noConversion"/>
  </si>
  <si>
    <t>其他构筑物</t>
    <phoneticPr fontId="1" type="noConversion"/>
  </si>
  <si>
    <t>勤务装具</t>
    <phoneticPr fontId="1" type="noConversion"/>
  </si>
  <si>
    <t>邀请招标</t>
    <phoneticPr fontId="1" type="noConversion"/>
  </si>
  <si>
    <t>其他警械设备</t>
    <phoneticPr fontId="1" type="noConversion"/>
  </si>
  <si>
    <t>其他安全、检查、监视、报警设备</t>
    <phoneticPr fontId="1" type="noConversion"/>
  </si>
  <si>
    <t>出入境证件自助受理设备</t>
    <phoneticPr fontId="1" type="noConversion"/>
  </si>
  <si>
    <t>综合业务费</t>
    <phoneticPr fontId="1" type="noConversion"/>
  </si>
  <si>
    <t>办公家具</t>
    <phoneticPr fontId="1" type="noConversion"/>
  </si>
  <si>
    <t>床类</t>
    <phoneticPr fontId="1" type="noConversion"/>
  </si>
  <si>
    <t>协议供货、定点采购</t>
    <phoneticPr fontId="1" type="noConversion"/>
  </si>
  <si>
    <t>沙发类</t>
    <phoneticPr fontId="1" type="noConversion"/>
  </si>
  <si>
    <t>其他柜</t>
    <phoneticPr fontId="1" type="noConversion"/>
  </si>
  <si>
    <t>台式计算机</t>
    <phoneticPr fontId="1" type="noConversion"/>
  </si>
  <si>
    <t>台式机</t>
    <phoneticPr fontId="1" type="noConversion"/>
  </si>
  <si>
    <t>询价</t>
    <phoneticPr fontId="1" type="noConversion"/>
  </si>
  <si>
    <t>椅凳类</t>
    <phoneticPr fontId="1" type="noConversion"/>
  </si>
  <si>
    <t>便携式计算机</t>
    <phoneticPr fontId="1" type="noConversion"/>
  </si>
  <si>
    <t>一般公用定额</t>
    <phoneticPr fontId="1" type="noConversion"/>
  </si>
  <si>
    <t>交通安全辅助服务</t>
    <phoneticPr fontId="1" type="noConversion"/>
  </si>
  <si>
    <r>
      <t>2</t>
    </r>
    <r>
      <rPr>
        <sz val="11"/>
        <color rgb="FF000000"/>
        <rFont val="微软雅黑"/>
        <family val="34"/>
        <charset val="134"/>
      </rPr>
      <t>019年</t>
    </r>
    <phoneticPr fontId="1" type="noConversion"/>
  </si>
  <si>
    <r>
      <t>2</t>
    </r>
    <r>
      <rPr>
        <sz val="11"/>
        <color rgb="FF000000"/>
        <rFont val="微软雅黑"/>
        <family val="34"/>
        <charset val="134"/>
      </rPr>
      <t>020年</t>
    </r>
    <phoneticPr fontId="1" type="noConversion"/>
  </si>
  <si>
    <t>竞争性谈判</t>
    <phoneticPr fontId="1" type="noConversion"/>
  </si>
  <si>
    <t>拘押收教场所经费</t>
    <phoneticPr fontId="1" type="noConversion"/>
  </si>
  <si>
    <t>其他</t>
    <phoneticPr fontId="1" type="noConversion"/>
  </si>
  <si>
    <t>业务经费</t>
    <phoneticPr fontId="1" type="noConversion"/>
  </si>
  <si>
    <t>办公场所运行维护费</t>
    <phoneticPr fontId="1" type="noConversion"/>
  </si>
  <si>
    <t>物业服务</t>
    <phoneticPr fontId="1" type="noConversion"/>
  </si>
  <si>
    <t>公安体检费</t>
    <phoneticPr fontId="1" type="noConversion"/>
  </si>
  <si>
    <t>公安人身保险</t>
    <phoneticPr fontId="1" type="noConversion"/>
  </si>
  <si>
    <t>印刷费、牌（证）照制作工本费</t>
    <phoneticPr fontId="1" type="noConversion"/>
  </si>
  <si>
    <t>说明：本套预算公开表中数据不含涉密项。</t>
    <phoneticPr fontId="19" type="noConversion"/>
  </si>
  <si>
    <t>新乡市公安局部门收支总体情况表</t>
    <phoneticPr fontId="1" type="noConversion"/>
  </si>
  <si>
    <t>新乡市公安局部门收入总体情况表</t>
    <phoneticPr fontId="1" type="noConversion"/>
  </si>
  <si>
    <t>新乡市公安局2019年部门支出总体情况表</t>
    <phoneticPr fontId="1" type="noConversion"/>
  </si>
  <si>
    <t>新乡市公安局部门财政拨款收支总体情况表</t>
    <phoneticPr fontId="1" type="noConversion"/>
  </si>
  <si>
    <t>新乡市公安局一般公共预算支出情况表</t>
    <phoneticPr fontId="1" type="noConversion"/>
  </si>
  <si>
    <t>新乡市公安局一般公共预算基本支出情况表</t>
    <phoneticPr fontId="1" type="noConversion"/>
  </si>
  <si>
    <t>新乡市公安局一般公共预算项目支出情况表</t>
    <phoneticPr fontId="1" type="noConversion"/>
  </si>
  <si>
    <t>新乡市公安局一般公共预算部门管理项目情况表</t>
    <phoneticPr fontId="1" type="noConversion"/>
  </si>
  <si>
    <t>新乡市公安局一般公共预算“三公”经费支出情况表</t>
    <phoneticPr fontId="1" type="noConversion"/>
  </si>
  <si>
    <t>新乡市公安局政府性基金预算项目支出情况表</t>
    <phoneticPr fontId="1" type="noConversion"/>
  </si>
  <si>
    <t>新乡市公安局政府性基金预算部门管理项目情况表</t>
    <phoneticPr fontId="1" type="noConversion"/>
  </si>
  <si>
    <t>新乡市公安局机关运行经费情况表</t>
    <phoneticPr fontId="1" type="noConversion"/>
  </si>
  <si>
    <t>新乡市公安局政府采购及资产购置情况表</t>
    <phoneticPr fontId="1" type="noConversion"/>
  </si>
  <si>
    <t>新乡市公安局2019年政府购买服务计划表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</si>
</sst>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20">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family val="2"/>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b/>
      <sz val="11"/>
      <name val="宋体"/>
      <family val="3"/>
      <charset val="134"/>
    </font>
    <font>
      <sz val="11"/>
      <name val="宋体"/>
      <family val="3"/>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0">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s>
  <cellStyleXfs count="1">
    <xf numFmtId="0" fontId="0" fillId="0" borderId="0">
      <alignment vertical="center"/>
    </xf>
  </cellStyleXfs>
  <cellXfs count="160">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5"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left" vertical="center" wrapText="1"/>
    </xf>
    <xf numFmtId="1" fontId="12" fillId="0" borderId="8" xfId="0" applyNumberFormat="1"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4" fontId="5"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5"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4"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2" fillId="0" borderId="8" xfId="0" applyFont="1" applyBorder="1" applyAlignment="1">
      <alignment horizontal="left" vertical="center" wrapText="1"/>
    </xf>
    <xf numFmtId="0" fontId="16" fillId="0" borderId="8" xfId="0" applyFont="1" applyBorder="1" applyAlignment="1">
      <alignment horizontal="center" vertical="center" wrapText="1"/>
    </xf>
    <xf numFmtId="0" fontId="14" fillId="0" borderId="8" xfId="0" applyFont="1" applyBorder="1" applyAlignment="1">
      <alignment horizontal="left" vertical="center" wrapText="1"/>
    </xf>
    <xf numFmtId="0" fontId="2" fillId="0" borderId="16" xfId="0" applyFont="1" applyBorder="1" applyAlignment="1">
      <alignment horizontal="center"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8" fillId="0" borderId="0" xfId="0" applyNumberFormat="1" applyFont="1" applyFill="1" applyBorder="1" applyAlignment="1" applyProtection="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
  <sheetViews>
    <sheetView showGridLines="0" tabSelected="1" workbookViewId="0">
      <selection sqref="A1:M1"/>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89" t="s">
        <v>350</v>
      </c>
      <c r="B1" s="90"/>
      <c r="C1" s="90"/>
      <c r="D1" s="90"/>
      <c r="E1" s="90"/>
      <c r="F1" s="90"/>
      <c r="G1" s="90"/>
      <c r="H1" s="90"/>
      <c r="I1" s="90"/>
      <c r="J1" s="90"/>
      <c r="K1" s="90"/>
      <c r="L1" s="90"/>
      <c r="M1" s="91"/>
      <c r="N1" s="1"/>
    </row>
    <row r="2" spans="1:14" ht="15" customHeight="1">
      <c r="A2" s="2"/>
      <c r="B2" s="3"/>
      <c r="C2" s="3"/>
      <c r="D2" s="3"/>
      <c r="E2" s="3"/>
      <c r="F2" s="3"/>
      <c r="G2" s="3"/>
      <c r="H2" s="4"/>
      <c r="I2" s="4"/>
      <c r="J2" s="4"/>
      <c r="K2" s="92" t="s">
        <v>0</v>
      </c>
      <c r="L2" s="93"/>
      <c r="M2" s="94"/>
      <c r="N2" s="1"/>
    </row>
    <row r="3" spans="1:14" ht="18" customHeight="1">
      <c r="A3" s="87" t="s">
        <v>1</v>
      </c>
      <c r="B3" s="95"/>
      <c r="C3" s="87" t="s">
        <v>2</v>
      </c>
      <c r="D3" s="95"/>
      <c r="E3" s="95"/>
      <c r="F3" s="95"/>
      <c r="G3" s="95"/>
      <c r="H3" s="95"/>
      <c r="I3" s="95"/>
      <c r="J3" s="95"/>
      <c r="K3" s="95"/>
      <c r="L3" s="95"/>
      <c r="M3" s="95"/>
      <c r="N3" s="7"/>
    </row>
    <row r="4" spans="1:14" ht="18" customHeight="1">
      <c r="A4" s="87" t="s">
        <v>3</v>
      </c>
      <c r="B4" s="87" t="s">
        <v>4</v>
      </c>
      <c r="C4" s="87" t="s">
        <v>3</v>
      </c>
      <c r="D4" s="87" t="s">
        <v>4</v>
      </c>
      <c r="E4" s="95"/>
      <c r="F4" s="95"/>
      <c r="G4" s="95"/>
      <c r="H4" s="95"/>
      <c r="I4" s="95"/>
      <c r="J4" s="95"/>
      <c r="K4" s="95"/>
      <c r="L4" s="95"/>
      <c r="M4" s="95"/>
      <c r="N4" s="7"/>
    </row>
    <row r="5" spans="1:14" ht="45.75" customHeight="1">
      <c r="A5" s="95"/>
      <c r="B5" s="95"/>
      <c r="C5" s="95"/>
      <c r="D5" s="87" t="s">
        <v>5</v>
      </c>
      <c r="E5" s="87" t="s">
        <v>6</v>
      </c>
      <c r="F5" s="87" t="s">
        <v>7</v>
      </c>
      <c r="G5" s="87" t="s">
        <v>8</v>
      </c>
      <c r="H5" s="87" t="s">
        <v>9</v>
      </c>
      <c r="I5" s="87" t="s">
        <v>10</v>
      </c>
      <c r="J5" s="87" t="s">
        <v>11</v>
      </c>
      <c r="K5" s="87" t="s">
        <v>12</v>
      </c>
      <c r="L5" s="87" t="s">
        <v>13</v>
      </c>
      <c r="M5" s="87" t="s">
        <v>14</v>
      </c>
      <c r="N5" s="7"/>
    </row>
    <row r="6" spans="1:14" ht="23.25" customHeight="1">
      <c r="A6" s="95"/>
      <c r="B6" s="95"/>
      <c r="C6" s="95"/>
      <c r="D6" s="95"/>
      <c r="E6" s="88"/>
      <c r="F6" s="88"/>
      <c r="G6" s="88"/>
      <c r="H6" s="88"/>
      <c r="I6" s="88"/>
      <c r="J6" s="88"/>
      <c r="K6" s="88"/>
      <c r="L6" s="88"/>
      <c r="M6" s="88"/>
      <c r="N6" s="7"/>
    </row>
    <row r="7" spans="1:14" ht="22.5" customHeight="1">
      <c r="A7" s="8" t="s">
        <v>15</v>
      </c>
      <c r="B7" s="9">
        <f>E12</f>
        <v>67532.399999999994</v>
      </c>
      <c r="C7" s="8" t="s">
        <v>16</v>
      </c>
      <c r="D7" s="9">
        <v>42322.54</v>
      </c>
      <c r="E7" s="9">
        <v>42322.54</v>
      </c>
      <c r="F7" s="9"/>
      <c r="G7" s="9"/>
      <c r="H7" s="9"/>
      <c r="I7" s="9"/>
      <c r="J7" s="9"/>
      <c r="K7" s="9"/>
      <c r="L7" s="9"/>
      <c r="M7" s="9"/>
      <c r="N7" s="7"/>
    </row>
    <row r="8" spans="1:14" ht="22.5" customHeight="1">
      <c r="A8" s="8" t="s">
        <v>17</v>
      </c>
      <c r="B8" s="9">
        <v>772.72</v>
      </c>
      <c r="C8" s="8" t="s">
        <v>18</v>
      </c>
      <c r="D8" s="9">
        <v>34914.31</v>
      </c>
      <c r="E8" s="9">
        <v>34914.31</v>
      </c>
      <c r="F8" s="9"/>
      <c r="G8" s="9"/>
      <c r="H8" s="9"/>
      <c r="I8" s="9"/>
      <c r="J8" s="9"/>
      <c r="K8" s="9"/>
      <c r="L8" s="9"/>
      <c r="M8" s="9"/>
      <c r="N8" s="7"/>
    </row>
    <row r="9" spans="1:14" ht="22.5" customHeight="1">
      <c r="A9" s="8" t="s">
        <v>19</v>
      </c>
      <c r="B9" s="9"/>
      <c r="C9" s="8" t="s">
        <v>20</v>
      </c>
      <c r="D9" s="9">
        <v>5290.59</v>
      </c>
      <c r="E9" s="9">
        <v>5290.59</v>
      </c>
      <c r="F9" s="9"/>
      <c r="G9" s="9"/>
      <c r="H9" s="9"/>
      <c r="I9" s="9"/>
      <c r="J9" s="9"/>
      <c r="K9" s="9"/>
      <c r="L9" s="9"/>
      <c r="M9" s="9"/>
      <c r="N9" s="7"/>
    </row>
    <row r="10" spans="1:14" ht="22.5" customHeight="1">
      <c r="A10" s="8" t="s">
        <v>21</v>
      </c>
      <c r="B10" s="9"/>
      <c r="C10" s="8" t="s">
        <v>22</v>
      </c>
      <c r="D10" s="9">
        <v>2117.64</v>
      </c>
      <c r="E10" s="9">
        <v>2117.64</v>
      </c>
      <c r="F10" s="9"/>
      <c r="G10" s="9"/>
      <c r="H10" s="9"/>
      <c r="I10" s="9"/>
      <c r="J10" s="9"/>
      <c r="K10" s="9"/>
      <c r="L10" s="9"/>
      <c r="M10" s="9"/>
      <c r="N10" s="7"/>
    </row>
    <row r="11" spans="1:14" ht="22.5" customHeight="1">
      <c r="A11" s="10" t="s">
        <v>23</v>
      </c>
      <c r="B11" s="9"/>
      <c r="C11" s="8" t="s">
        <v>24</v>
      </c>
      <c r="D11" s="9">
        <f>E11+F11</f>
        <v>25982.58</v>
      </c>
      <c r="E11" s="9">
        <v>25209.86</v>
      </c>
      <c r="F11" s="9">
        <v>772.72</v>
      </c>
      <c r="G11" s="9"/>
      <c r="H11" s="9"/>
      <c r="I11" s="9"/>
      <c r="J11" s="9"/>
      <c r="K11" s="9"/>
      <c r="L11" s="9"/>
      <c r="M11" s="9"/>
      <c r="N11" s="7"/>
    </row>
    <row r="12" spans="1:14" ht="22.5" customHeight="1">
      <c r="A12" s="8" t="s">
        <v>25</v>
      </c>
      <c r="B12" s="9">
        <f>B7+B8+B9+B10+B11</f>
        <v>68305.119999999995</v>
      </c>
      <c r="C12" s="8" t="s">
        <v>26</v>
      </c>
      <c r="D12" s="9">
        <f>E12+F12</f>
        <v>68305.119999999995</v>
      </c>
      <c r="E12" s="9">
        <f>E8+E9+E10+E11</f>
        <v>67532.399999999994</v>
      </c>
      <c r="F12" s="9">
        <v>772.72</v>
      </c>
      <c r="G12" s="9"/>
      <c r="H12" s="9"/>
      <c r="I12" s="9"/>
      <c r="J12" s="9"/>
      <c r="K12" s="9"/>
      <c r="L12" s="9"/>
      <c r="M12" s="9"/>
      <c r="N12" s="7"/>
    </row>
    <row r="13" spans="1:14" ht="22.5" customHeight="1">
      <c r="A13" s="8" t="s">
        <v>27</v>
      </c>
      <c r="B13" s="9">
        <f>SUM(B14:B17)</f>
        <v>0</v>
      </c>
      <c r="C13" s="11"/>
      <c r="D13" s="9"/>
      <c r="E13" s="9"/>
      <c r="F13" s="9"/>
      <c r="G13" s="9"/>
      <c r="H13" s="9"/>
      <c r="I13" s="9"/>
      <c r="J13" s="9"/>
      <c r="K13" s="9"/>
      <c r="L13" s="9"/>
      <c r="M13" s="9"/>
      <c r="N13" s="7"/>
    </row>
    <row r="14" spans="1:14" ht="22.5" customHeight="1">
      <c r="A14" s="12" t="s">
        <v>28</v>
      </c>
      <c r="B14" s="9"/>
      <c r="C14" s="11"/>
      <c r="D14" s="9"/>
      <c r="E14" s="9"/>
      <c r="F14" s="9"/>
      <c r="G14" s="9"/>
      <c r="H14" s="9"/>
      <c r="I14" s="9"/>
      <c r="J14" s="9"/>
      <c r="K14" s="9"/>
      <c r="L14" s="9"/>
      <c r="M14" s="9"/>
      <c r="N14" s="7"/>
    </row>
    <row r="15" spans="1:14" ht="22.5" customHeight="1">
      <c r="A15" s="12" t="s">
        <v>12</v>
      </c>
      <c r="B15" s="9"/>
      <c r="C15" s="11"/>
      <c r="D15" s="9"/>
      <c r="E15" s="9"/>
      <c r="F15" s="9"/>
      <c r="G15" s="9"/>
      <c r="H15" s="9"/>
      <c r="I15" s="9"/>
      <c r="J15" s="9"/>
      <c r="K15" s="9"/>
      <c r="L15" s="9"/>
      <c r="M15" s="9"/>
      <c r="N15" s="7"/>
    </row>
    <row r="16" spans="1:14" ht="27.75" customHeight="1">
      <c r="A16" s="12" t="s">
        <v>13</v>
      </c>
      <c r="B16" s="9"/>
      <c r="C16" s="13"/>
      <c r="D16" s="9"/>
      <c r="E16" s="9"/>
      <c r="F16" s="9"/>
      <c r="G16" s="9"/>
      <c r="H16" s="9"/>
      <c r="I16" s="9"/>
      <c r="J16" s="9"/>
      <c r="K16" s="9"/>
      <c r="L16" s="9"/>
      <c r="M16" s="9"/>
      <c r="N16" s="7"/>
    </row>
    <row r="17" spans="1:14" ht="27.75" customHeight="1">
      <c r="A17" s="12" t="s">
        <v>14</v>
      </c>
      <c r="B17" s="14"/>
      <c r="C17" s="13"/>
      <c r="D17" s="9"/>
      <c r="E17" s="9"/>
      <c r="F17" s="9"/>
      <c r="G17" s="9"/>
      <c r="H17" s="9"/>
      <c r="I17" s="9"/>
      <c r="J17" s="9"/>
      <c r="K17" s="9"/>
      <c r="L17" s="9"/>
      <c r="M17" s="9"/>
      <c r="N17" s="7"/>
    </row>
    <row r="18" spans="1:14" ht="20.25" customHeight="1">
      <c r="A18" s="15" t="s">
        <v>29</v>
      </c>
      <c r="B18" s="14">
        <f>B12</f>
        <v>68305.119999999995</v>
      </c>
      <c r="C18" s="15" t="s">
        <v>30</v>
      </c>
      <c r="D18" s="9">
        <f>E18+F18</f>
        <v>68305.119999999995</v>
      </c>
      <c r="E18" s="9">
        <f>E12</f>
        <v>67532.399999999994</v>
      </c>
      <c r="F18" s="9">
        <v>772.72</v>
      </c>
      <c r="G18" s="9"/>
      <c r="H18" s="9"/>
      <c r="I18" s="9"/>
      <c r="J18" s="9"/>
      <c r="K18" s="9"/>
      <c r="L18" s="9"/>
      <c r="M18" s="9"/>
      <c r="N18" s="7"/>
    </row>
    <row r="19" spans="1:14" ht="20.25" customHeight="1">
      <c r="A19" s="16"/>
      <c r="B19" s="16"/>
      <c r="C19" s="16"/>
      <c r="D19" s="17"/>
      <c r="E19" s="17"/>
      <c r="F19" s="17"/>
      <c r="G19" s="17"/>
      <c r="H19" s="17"/>
      <c r="I19" s="17"/>
      <c r="J19" s="17"/>
      <c r="K19" s="17"/>
      <c r="L19" s="17"/>
      <c r="M19" s="17"/>
      <c r="N19" s="1"/>
    </row>
    <row r="20" spans="1:14" ht="27" customHeight="1">
      <c r="A20" s="159" t="s">
        <v>349</v>
      </c>
      <c r="B20" s="159"/>
    </row>
  </sheetData>
  <mergeCells count="19">
    <mergeCell ref="E5:E6"/>
    <mergeCell ref="F5:F6"/>
    <mergeCell ref="A20:B20"/>
    <mergeCell ref="J5:J6"/>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9"/>
  <sheetViews>
    <sheetView showGridLines="0" workbookViewId="0">
      <selection activeCell="G5" sqref="G5"/>
    </sheetView>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89" t="s">
        <v>359</v>
      </c>
      <c r="B1" s="122"/>
      <c r="C1" s="122"/>
      <c r="D1" s="122"/>
      <c r="E1" s="122"/>
      <c r="F1" s="122"/>
      <c r="G1" s="122"/>
      <c r="H1" s="122"/>
      <c r="I1" s="122"/>
      <c r="J1" s="123"/>
      <c r="K1" s="18"/>
    </row>
    <row r="2" spans="1:11" ht="15.75" customHeight="1">
      <c r="A2" s="2"/>
      <c r="B2" s="2"/>
      <c r="C2" s="2"/>
      <c r="D2" s="2"/>
      <c r="E2" s="2"/>
      <c r="F2" s="2"/>
      <c r="G2" s="2"/>
      <c r="H2" s="2"/>
      <c r="I2" s="45"/>
      <c r="J2" s="45" t="s">
        <v>0</v>
      </c>
      <c r="K2" s="18"/>
    </row>
    <row r="3" spans="1:11" ht="16.5" customHeight="1">
      <c r="A3" s="87" t="s">
        <v>51</v>
      </c>
      <c r="B3" s="87"/>
      <c r="C3" s="87"/>
      <c r="D3" s="87" t="s">
        <v>53</v>
      </c>
      <c r="E3" s="87" t="s">
        <v>214</v>
      </c>
      <c r="F3" s="87" t="s">
        <v>126</v>
      </c>
      <c r="G3" s="87" t="s">
        <v>215</v>
      </c>
      <c r="H3" s="87" t="s">
        <v>216</v>
      </c>
      <c r="I3" s="87" t="s">
        <v>217</v>
      </c>
      <c r="J3" s="87" t="s">
        <v>4</v>
      </c>
      <c r="K3" s="22"/>
    </row>
    <row r="4" spans="1:11" ht="34.5" customHeight="1">
      <c r="A4" s="5" t="s">
        <v>58</v>
      </c>
      <c r="B4" s="5" t="s">
        <v>59</v>
      </c>
      <c r="C4" s="5" t="s">
        <v>60</v>
      </c>
      <c r="D4" s="87"/>
      <c r="E4" s="87"/>
      <c r="F4" s="87"/>
      <c r="G4" s="87"/>
      <c r="H4" s="87"/>
      <c r="I4" s="87"/>
      <c r="J4" s="87"/>
      <c r="K4" s="22"/>
    </row>
    <row r="5" spans="1:11" ht="22.5" customHeight="1">
      <c r="A5" s="87"/>
      <c r="B5" s="87"/>
      <c r="C5" s="87"/>
      <c r="D5" s="87"/>
      <c r="E5" s="87"/>
      <c r="F5" s="87"/>
      <c r="G5" s="6"/>
      <c r="H5" s="6"/>
      <c r="I5" s="6"/>
      <c r="J5" s="6">
        <v>772.72</v>
      </c>
      <c r="K5" s="52"/>
    </row>
    <row r="6" spans="1:11" ht="18" customHeight="1">
      <c r="A6" s="42"/>
      <c r="B6" s="42"/>
      <c r="C6" s="42"/>
      <c r="D6" s="42" t="s">
        <v>294</v>
      </c>
      <c r="E6" s="42"/>
      <c r="F6" s="42"/>
      <c r="G6" s="42"/>
      <c r="H6" s="42"/>
      <c r="I6" s="42"/>
      <c r="J6" s="43">
        <v>772.72</v>
      </c>
      <c r="K6" s="52"/>
    </row>
    <row r="7" spans="1:11" ht="18" customHeight="1">
      <c r="A7" s="42"/>
      <c r="B7" s="42"/>
      <c r="C7" s="42"/>
      <c r="D7" s="42"/>
      <c r="E7" s="42"/>
      <c r="F7" s="42" t="s">
        <v>68</v>
      </c>
      <c r="G7" s="42"/>
      <c r="H7" s="42"/>
      <c r="I7" s="42"/>
      <c r="J7" s="43">
        <v>772.72</v>
      </c>
      <c r="K7" s="52"/>
    </row>
    <row r="8" spans="1:11" ht="40.5" customHeight="1">
      <c r="A8" s="53" t="s">
        <v>94</v>
      </c>
      <c r="B8" s="53" t="s">
        <v>86</v>
      </c>
      <c r="C8" s="53" t="s">
        <v>92</v>
      </c>
      <c r="D8" s="53" t="s">
        <v>72</v>
      </c>
      <c r="E8" s="53" t="s">
        <v>128</v>
      </c>
      <c r="F8" s="53" t="s">
        <v>73</v>
      </c>
      <c r="G8" s="53" t="s">
        <v>295</v>
      </c>
      <c r="H8" s="53" t="s">
        <v>296</v>
      </c>
      <c r="I8" s="53" t="s">
        <v>297</v>
      </c>
      <c r="J8" s="54">
        <v>772.72</v>
      </c>
      <c r="K8" s="52"/>
    </row>
    <row r="9" spans="1:11" ht="7.5" customHeight="1">
      <c r="A9" s="28"/>
      <c r="B9" s="28"/>
      <c r="C9" s="28"/>
      <c r="D9" s="28"/>
      <c r="E9" s="28"/>
      <c r="F9" s="28"/>
      <c r="G9" s="28"/>
      <c r="H9" s="28"/>
      <c r="I9" s="28"/>
      <c r="J9" s="28"/>
      <c r="K9" s="18"/>
    </row>
  </sheetData>
  <mergeCells count="10">
    <mergeCell ref="A5:F5"/>
    <mergeCell ref="A1:J1"/>
    <mergeCell ref="A3:C3"/>
    <mergeCell ref="D3:D4"/>
    <mergeCell ref="F3:F4"/>
    <mergeCell ref="G3:G4"/>
    <mergeCell ref="E3:E4"/>
    <mergeCell ref="H3:H4"/>
    <mergeCell ref="I3:I4"/>
    <mergeCell ref="J3:J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ignoredErrors>
    <ignoredError sqref="A8 B8 C8 D8 E8"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showGridLines="0" workbookViewId="0">
      <selection activeCell="H12" sqref="H12"/>
    </sheetView>
  </sheetViews>
  <sheetFormatPr defaultRowHeight="13.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75" customWidth="1"/>
    <col min="11" max="11" width="1" customWidth="1"/>
  </cols>
  <sheetData>
    <row r="1" spans="1:11" ht="24.75" customHeight="1">
      <c r="A1" s="133" t="s">
        <v>360</v>
      </c>
      <c r="B1" s="134"/>
      <c r="C1" s="134"/>
      <c r="D1" s="134"/>
      <c r="E1" s="134"/>
      <c r="F1" s="134"/>
      <c r="G1" s="134"/>
      <c r="H1" s="134"/>
      <c r="I1" s="134"/>
      <c r="J1" s="135"/>
      <c r="K1" s="56"/>
    </row>
    <row r="2" spans="1:11" ht="21" customHeight="1">
      <c r="A2" s="68"/>
      <c r="B2" s="68"/>
      <c r="C2" s="68"/>
      <c r="D2" s="68"/>
      <c r="E2" s="68"/>
      <c r="F2" s="68"/>
      <c r="G2" s="68"/>
      <c r="H2" s="68"/>
      <c r="I2" s="68"/>
      <c r="J2" s="68" t="s">
        <v>0</v>
      </c>
      <c r="K2" s="56"/>
    </row>
    <row r="3" spans="1:11" ht="21.75" customHeight="1">
      <c r="A3" s="136" t="s">
        <v>51</v>
      </c>
      <c r="B3" s="137"/>
      <c r="C3" s="138"/>
      <c r="D3" s="129" t="s">
        <v>53</v>
      </c>
      <c r="E3" s="129" t="s">
        <v>214</v>
      </c>
      <c r="F3" s="129" t="s">
        <v>126</v>
      </c>
      <c r="G3" s="129" t="s">
        <v>215</v>
      </c>
      <c r="H3" s="129" t="s">
        <v>216</v>
      </c>
      <c r="I3" s="129" t="s">
        <v>217</v>
      </c>
      <c r="J3" s="129" t="s">
        <v>4</v>
      </c>
      <c r="K3" s="55"/>
    </row>
    <row r="4" spans="1:11" ht="20.25" customHeight="1">
      <c r="A4" s="65" t="s">
        <v>58</v>
      </c>
      <c r="B4" s="65" t="s">
        <v>59</v>
      </c>
      <c r="C4" s="65" t="s">
        <v>60</v>
      </c>
      <c r="D4" s="103"/>
      <c r="E4" s="103"/>
      <c r="F4" s="103"/>
      <c r="G4" s="103"/>
      <c r="H4" s="103"/>
      <c r="I4" s="103"/>
      <c r="J4" s="103"/>
      <c r="K4" s="55"/>
    </row>
    <row r="5" spans="1:11" ht="17.25" customHeight="1">
      <c r="A5" s="75"/>
      <c r="B5" s="75"/>
      <c r="C5" s="75"/>
      <c r="D5" s="75"/>
      <c r="E5" s="75"/>
      <c r="F5" s="75"/>
      <c r="G5" s="75"/>
      <c r="H5" s="75"/>
      <c r="I5" s="75"/>
      <c r="J5" s="24"/>
      <c r="K5" s="55"/>
    </row>
    <row r="6" spans="1:11" ht="18" customHeight="1">
      <c r="A6" s="8"/>
      <c r="B6" s="8"/>
      <c r="C6" s="8"/>
      <c r="D6" s="8"/>
      <c r="E6" s="8"/>
      <c r="F6" s="8"/>
      <c r="G6" s="8"/>
      <c r="H6" s="8"/>
      <c r="I6" s="8"/>
      <c r="J6" s="9"/>
      <c r="K6" s="52"/>
    </row>
    <row r="7" spans="1:11" ht="18" customHeight="1">
      <c r="A7" s="69"/>
      <c r="B7" s="69"/>
      <c r="C7" s="69"/>
      <c r="D7" s="69"/>
      <c r="E7" s="69"/>
      <c r="F7" s="69"/>
      <c r="G7" s="69"/>
      <c r="H7" s="69"/>
      <c r="I7" s="69"/>
      <c r="J7" s="69"/>
      <c r="K7" s="70"/>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showGridLines="0" workbookViewId="0">
      <selection activeCell="F8" sqref="F8"/>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4" t="s">
        <v>361</v>
      </c>
      <c r="B1" s="144"/>
      <c r="C1" s="144"/>
      <c r="D1" s="145"/>
      <c r="E1" s="18"/>
    </row>
    <row r="2" spans="1:5" ht="33" customHeight="1">
      <c r="A2" s="147"/>
      <c r="B2" s="148"/>
      <c r="C2" s="149"/>
      <c r="D2" s="76" t="s">
        <v>0</v>
      </c>
      <c r="E2" s="18"/>
    </row>
    <row r="3" spans="1:5" ht="13.5" customHeight="1">
      <c r="A3" s="146" t="s">
        <v>51</v>
      </c>
      <c r="B3" s="146"/>
      <c r="C3" s="107" t="s">
        <v>54</v>
      </c>
      <c r="D3" s="107" t="s">
        <v>298</v>
      </c>
      <c r="E3" s="22"/>
    </row>
    <row r="4" spans="1:5" ht="18.75" customHeight="1">
      <c r="A4" s="59" t="s">
        <v>58</v>
      </c>
      <c r="B4" s="59" t="s">
        <v>59</v>
      </c>
      <c r="C4" s="107"/>
      <c r="D4" s="107"/>
      <c r="E4" s="22"/>
    </row>
    <row r="5" spans="1:5" ht="15.75" customHeight="1">
      <c r="A5" s="77">
        <v>302</v>
      </c>
      <c r="B5" s="77">
        <v>1</v>
      </c>
      <c r="C5" s="78" t="s">
        <v>172</v>
      </c>
      <c r="D5" s="49">
        <v>880.19</v>
      </c>
      <c r="E5" s="22"/>
    </row>
    <row r="6" spans="1:5" ht="15.75" customHeight="1">
      <c r="A6" s="77">
        <v>302</v>
      </c>
      <c r="B6" s="77">
        <v>2</v>
      </c>
      <c r="C6" s="78" t="s">
        <v>174</v>
      </c>
      <c r="D6" s="49">
        <v>150</v>
      </c>
      <c r="E6" s="22"/>
    </row>
    <row r="7" spans="1:5" ht="15.75" customHeight="1">
      <c r="A7" s="77">
        <v>302</v>
      </c>
      <c r="B7" s="77">
        <v>5</v>
      </c>
      <c r="C7" s="78" t="s">
        <v>180</v>
      </c>
      <c r="D7" s="49">
        <v>50</v>
      </c>
      <c r="E7" s="22"/>
    </row>
    <row r="8" spans="1:5" ht="19.5" customHeight="1">
      <c r="A8" s="77">
        <v>302</v>
      </c>
      <c r="B8" s="77">
        <v>6</v>
      </c>
      <c r="C8" s="78" t="s">
        <v>182</v>
      </c>
      <c r="D8" s="49">
        <v>864.2</v>
      </c>
      <c r="E8" s="22"/>
    </row>
    <row r="9" spans="1:5" ht="15.75" customHeight="1">
      <c r="A9" s="77">
        <v>302</v>
      </c>
      <c r="B9" s="77">
        <v>7</v>
      </c>
      <c r="C9" s="78" t="s">
        <v>184</v>
      </c>
      <c r="D9" s="49">
        <v>172.5</v>
      </c>
      <c r="E9" s="22"/>
    </row>
    <row r="10" spans="1:5" ht="15.75" customHeight="1">
      <c r="A10" s="77">
        <v>302</v>
      </c>
      <c r="B10" s="77">
        <v>8</v>
      </c>
      <c r="C10" s="78" t="s">
        <v>186</v>
      </c>
      <c r="D10" s="49">
        <v>170</v>
      </c>
      <c r="E10" s="22"/>
    </row>
    <row r="11" spans="1:5" ht="15.75" customHeight="1">
      <c r="A11" s="77">
        <v>302</v>
      </c>
      <c r="B11" s="77">
        <v>9</v>
      </c>
      <c r="C11" s="78" t="s">
        <v>188</v>
      </c>
      <c r="D11" s="49">
        <v>200</v>
      </c>
      <c r="E11" s="22"/>
    </row>
    <row r="12" spans="1:5" ht="15.75" customHeight="1">
      <c r="A12" s="77">
        <v>302</v>
      </c>
      <c r="B12" s="77">
        <v>11</v>
      </c>
      <c r="C12" s="78" t="s">
        <v>190</v>
      </c>
      <c r="D12" s="49">
        <v>1555.7</v>
      </c>
      <c r="E12" s="22"/>
    </row>
    <row r="13" spans="1:5" ht="15.75" customHeight="1">
      <c r="A13" s="77">
        <v>302</v>
      </c>
      <c r="B13" s="77">
        <v>13</v>
      </c>
      <c r="C13" s="78" t="s">
        <v>194</v>
      </c>
      <c r="D13" s="49">
        <v>1524.49</v>
      </c>
      <c r="E13" s="22"/>
    </row>
    <row r="14" spans="1:5" ht="15.75" customHeight="1">
      <c r="A14" s="77">
        <v>302</v>
      </c>
      <c r="B14" s="77">
        <v>15</v>
      </c>
      <c r="C14" s="78" t="s">
        <v>198</v>
      </c>
      <c r="D14" s="49"/>
      <c r="E14" s="22"/>
    </row>
    <row r="15" spans="1:5" ht="15.75" customHeight="1">
      <c r="A15" s="77">
        <v>302</v>
      </c>
      <c r="B15" s="77">
        <v>18</v>
      </c>
      <c r="C15" s="78" t="s">
        <v>202</v>
      </c>
      <c r="D15" s="49">
        <v>4174.5</v>
      </c>
      <c r="E15" s="22"/>
    </row>
    <row r="16" spans="1:5" ht="15.75" customHeight="1">
      <c r="A16" s="77">
        <v>302</v>
      </c>
      <c r="B16" s="77">
        <v>24</v>
      </c>
      <c r="C16" s="78" t="s">
        <v>203</v>
      </c>
      <c r="D16" s="49">
        <v>287.76</v>
      </c>
      <c r="E16" s="22"/>
    </row>
    <row r="17" spans="1:5" ht="15.75" customHeight="1">
      <c r="A17" s="77">
        <v>310</v>
      </c>
      <c r="B17" s="77">
        <v>2</v>
      </c>
      <c r="C17" s="78" t="s">
        <v>299</v>
      </c>
      <c r="D17" s="49">
        <v>531.36</v>
      </c>
      <c r="E17" s="22"/>
    </row>
    <row r="18" spans="1:5" ht="15.75" customHeight="1">
      <c r="A18" s="77">
        <v>302</v>
      </c>
      <c r="B18" s="77">
        <v>29</v>
      </c>
      <c r="C18" s="78" t="s">
        <v>208</v>
      </c>
      <c r="D18" s="49">
        <v>524.37</v>
      </c>
      <c r="E18" s="22"/>
    </row>
    <row r="19" spans="1:5" ht="15.75" customHeight="1">
      <c r="A19" s="77">
        <v>302</v>
      </c>
      <c r="B19" s="77">
        <v>31</v>
      </c>
      <c r="C19" s="78" t="s">
        <v>209</v>
      </c>
      <c r="D19" s="49">
        <v>687.3</v>
      </c>
      <c r="E19" s="22"/>
    </row>
    <row r="20" spans="1:5" ht="15.75" customHeight="1">
      <c r="A20" s="77">
        <v>302</v>
      </c>
      <c r="B20" s="77">
        <v>99</v>
      </c>
      <c r="C20" s="78" t="s">
        <v>212</v>
      </c>
      <c r="D20" s="49">
        <v>2042.96</v>
      </c>
      <c r="E20" s="22"/>
    </row>
    <row r="21" spans="1:5" ht="14.25" customHeight="1">
      <c r="A21" s="79"/>
      <c r="B21" s="79"/>
      <c r="C21" s="80"/>
      <c r="D21" s="49"/>
      <c r="E21" s="22"/>
    </row>
    <row r="22" spans="1:5" ht="14.25" customHeight="1">
      <c r="A22" s="79"/>
      <c r="B22" s="79"/>
      <c r="C22" s="80"/>
      <c r="D22" s="49"/>
      <c r="E22" s="22"/>
    </row>
    <row r="23" spans="1:5" ht="14.25" customHeight="1">
      <c r="A23" s="79"/>
      <c r="B23" s="79"/>
      <c r="C23" s="81" t="s">
        <v>300</v>
      </c>
      <c r="D23" s="6">
        <v>13815.33</v>
      </c>
      <c r="E23" s="22"/>
    </row>
    <row r="24" spans="1:5" ht="7.5" customHeight="1">
      <c r="A24" s="28"/>
      <c r="B24" s="28"/>
      <c r="C24" s="28"/>
      <c r="D24" s="28"/>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showGridLines="0" workbookViewId="0">
      <selection activeCell="E9" sqref="E9"/>
    </sheetView>
  </sheetViews>
  <sheetFormatPr defaultRowHeight="13.5"/>
  <cols>
    <col min="1" max="1" width="9.375" customWidth="1"/>
    <col min="2" max="2" width="25.75" customWidth="1"/>
    <col min="3" max="6" width="16.875" customWidth="1"/>
    <col min="7" max="8" width="11.125" customWidth="1"/>
    <col min="9" max="9" width="10.75" customWidth="1"/>
  </cols>
  <sheetData>
    <row r="1" spans="1:9" ht="29.25" customHeight="1">
      <c r="A1" s="139" t="s">
        <v>362</v>
      </c>
      <c r="B1" s="141"/>
      <c r="C1" s="141"/>
      <c r="D1" s="141"/>
      <c r="E1" s="141"/>
      <c r="F1" s="141"/>
      <c r="G1" s="141"/>
      <c r="H1" s="142"/>
      <c r="I1" s="18"/>
    </row>
    <row r="2" spans="1:9" ht="18" customHeight="1">
      <c r="A2" s="72"/>
      <c r="B2" s="72"/>
      <c r="C2" s="72"/>
      <c r="D2" s="72"/>
      <c r="E2" s="72"/>
      <c r="F2" s="72"/>
      <c r="G2" s="72"/>
      <c r="H2" s="72" t="s">
        <v>0</v>
      </c>
      <c r="I2" s="18"/>
    </row>
    <row r="3" spans="1:9" ht="23.25" customHeight="1">
      <c r="A3" s="151" t="s">
        <v>214</v>
      </c>
      <c r="B3" s="151" t="s">
        <v>126</v>
      </c>
      <c r="C3" s="151" t="s">
        <v>301</v>
      </c>
      <c r="D3" s="151" t="s">
        <v>302</v>
      </c>
      <c r="E3" s="152"/>
      <c r="F3" s="151" t="s">
        <v>303</v>
      </c>
      <c r="G3" s="151" t="s">
        <v>4</v>
      </c>
      <c r="H3" s="151" t="s">
        <v>304</v>
      </c>
      <c r="I3" s="22"/>
    </row>
    <row r="4" spans="1:9" ht="30" customHeight="1">
      <c r="A4" s="152"/>
      <c r="B4" s="152"/>
      <c r="C4" s="152"/>
      <c r="D4" s="82" t="s">
        <v>305</v>
      </c>
      <c r="E4" s="82" t="s">
        <v>306</v>
      </c>
      <c r="F4" s="143"/>
      <c r="G4" s="143"/>
      <c r="H4" s="143"/>
      <c r="I4" s="22"/>
    </row>
    <row r="5" spans="1:9" ht="18" customHeight="1">
      <c r="A5" s="73">
        <v>1</v>
      </c>
      <c r="B5" s="73">
        <v>2</v>
      </c>
      <c r="C5" s="73">
        <v>3</v>
      </c>
      <c r="D5" s="73">
        <v>4</v>
      </c>
      <c r="E5" s="73">
        <v>5</v>
      </c>
      <c r="F5" s="73">
        <v>6</v>
      </c>
      <c r="G5" s="73">
        <v>7</v>
      </c>
      <c r="H5" s="73">
        <v>8</v>
      </c>
      <c r="I5" s="22"/>
    </row>
    <row r="6" spans="1:9" ht="18" customHeight="1">
      <c r="A6" s="86">
        <v>111001</v>
      </c>
      <c r="B6" s="86" t="s">
        <v>311</v>
      </c>
      <c r="C6" s="86" t="s">
        <v>312</v>
      </c>
      <c r="D6" s="86" t="s">
        <v>313</v>
      </c>
      <c r="E6" s="86" t="s">
        <v>314</v>
      </c>
      <c r="F6" s="86" t="s">
        <v>315</v>
      </c>
      <c r="G6" s="86">
        <v>264</v>
      </c>
      <c r="H6" s="86">
        <v>264</v>
      </c>
      <c r="I6" s="52"/>
    </row>
    <row r="7" spans="1:9" ht="18" customHeight="1">
      <c r="A7" s="86">
        <v>111001</v>
      </c>
      <c r="B7" s="86" t="s">
        <v>311</v>
      </c>
      <c r="C7" s="86" t="s">
        <v>312</v>
      </c>
      <c r="D7" s="86" t="s">
        <v>313</v>
      </c>
      <c r="E7" s="86" t="s">
        <v>316</v>
      </c>
      <c r="F7" s="86" t="s">
        <v>315</v>
      </c>
      <c r="G7" s="86">
        <v>144</v>
      </c>
      <c r="H7" s="86">
        <v>144</v>
      </c>
      <c r="I7" s="18"/>
    </row>
    <row r="8" spans="1:9" ht="16.5">
      <c r="A8" s="86">
        <v>111001</v>
      </c>
      <c r="B8" s="86" t="s">
        <v>311</v>
      </c>
      <c r="C8" s="86" t="s">
        <v>312</v>
      </c>
      <c r="D8" s="86" t="s">
        <v>313</v>
      </c>
      <c r="E8" s="86" t="s">
        <v>316</v>
      </c>
      <c r="F8" s="86" t="s">
        <v>317</v>
      </c>
      <c r="G8" s="86">
        <v>35</v>
      </c>
      <c r="H8" s="86">
        <v>35</v>
      </c>
    </row>
    <row r="9" spans="1:9" ht="16.5">
      <c r="A9" s="86">
        <v>111001</v>
      </c>
      <c r="B9" s="86" t="s">
        <v>311</v>
      </c>
      <c r="C9" s="86" t="s">
        <v>312</v>
      </c>
      <c r="D9" s="86" t="s">
        <v>313</v>
      </c>
      <c r="E9" s="86" t="s">
        <v>316</v>
      </c>
      <c r="F9" s="86" t="s">
        <v>317</v>
      </c>
      <c r="G9" s="86">
        <v>28</v>
      </c>
      <c r="H9" s="86">
        <v>28</v>
      </c>
    </row>
    <row r="10" spans="1:9" ht="16.5">
      <c r="A10" s="86">
        <v>111001</v>
      </c>
      <c r="B10" s="86" t="s">
        <v>311</v>
      </c>
      <c r="C10" s="86" t="s">
        <v>312</v>
      </c>
      <c r="D10" s="86" t="s">
        <v>318</v>
      </c>
      <c r="E10" s="86" t="s">
        <v>319</v>
      </c>
      <c r="F10" s="86" t="s">
        <v>315</v>
      </c>
      <c r="G10" s="86">
        <v>112.2</v>
      </c>
      <c r="H10" s="86">
        <v>112.2</v>
      </c>
    </row>
    <row r="11" spans="1:9" ht="16.5">
      <c r="A11" s="86">
        <v>111001</v>
      </c>
      <c r="B11" s="86" t="s">
        <v>311</v>
      </c>
      <c r="C11" s="86" t="s">
        <v>312</v>
      </c>
      <c r="D11" s="86" t="s">
        <v>318</v>
      </c>
      <c r="E11" s="86" t="s">
        <v>320</v>
      </c>
      <c r="F11" s="86" t="s">
        <v>321</v>
      </c>
      <c r="G11" s="86">
        <v>91.03</v>
      </c>
      <c r="H11" s="86">
        <v>91.03</v>
      </c>
    </row>
    <row r="12" spans="1:9" ht="16.5">
      <c r="A12" s="86">
        <v>111001</v>
      </c>
      <c r="B12" s="86" t="s">
        <v>311</v>
      </c>
      <c r="C12" s="86" t="s">
        <v>312</v>
      </c>
      <c r="D12" s="86" t="s">
        <v>318</v>
      </c>
      <c r="E12" s="86" t="s">
        <v>322</v>
      </c>
      <c r="F12" s="86" t="s">
        <v>321</v>
      </c>
      <c r="G12" s="86">
        <v>80</v>
      </c>
      <c r="H12" s="86">
        <v>80</v>
      </c>
    </row>
    <row r="13" spans="1:9" ht="33">
      <c r="A13" s="86">
        <v>111001</v>
      </c>
      <c r="B13" s="86" t="s">
        <v>311</v>
      </c>
      <c r="C13" s="86" t="s">
        <v>312</v>
      </c>
      <c r="D13" s="86" t="s">
        <v>313</v>
      </c>
      <c r="E13" s="86" t="s">
        <v>323</v>
      </c>
      <c r="F13" s="86" t="s">
        <v>315</v>
      </c>
      <c r="G13" s="86">
        <v>173</v>
      </c>
      <c r="H13" s="86">
        <v>173</v>
      </c>
    </row>
    <row r="14" spans="1:9" ht="33">
      <c r="A14" s="86">
        <v>111001</v>
      </c>
      <c r="B14" s="86" t="s">
        <v>311</v>
      </c>
      <c r="C14" s="86" t="s">
        <v>312</v>
      </c>
      <c r="D14" s="86" t="s">
        <v>318</v>
      </c>
      <c r="E14" s="86" t="s">
        <v>324</v>
      </c>
      <c r="F14" s="86" t="s">
        <v>315</v>
      </c>
      <c r="G14" s="86">
        <v>168</v>
      </c>
      <c r="H14" s="86">
        <v>168</v>
      </c>
    </row>
    <row r="15" spans="1:9" ht="16.5">
      <c r="A15" s="86">
        <v>111001</v>
      </c>
      <c r="B15" s="86" t="s">
        <v>311</v>
      </c>
      <c r="C15" s="86" t="s">
        <v>312</v>
      </c>
      <c r="D15" s="86" t="s">
        <v>313</v>
      </c>
      <c r="E15" s="86" t="s">
        <v>314</v>
      </c>
      <c r="F15" s="86" t="s">
        <v>315</v>
      </c>
      <c r="G15" s="86">
        <v>220</v>
      </c>
      <c r="H15" s="86">
        <v>220</v>
      </c>
    </row>
    <row r="16" spans="1:9" ht="16.5">
      <c r="A16" s="86">
        <v>111001</v>
      </c>
      <c r="B16" s="86" t="s">
        <v>311</v>
      </c>
      <c r="C16" s="86" t="s">
        <v>312</v>
      </c>
      <c r="D16" s="86" t="s">
        <v>313</v>
      </c>
      <c r="E16" s="86" t="s">
        <v>316</v>
      </c>
      <c r="F16" s="86" t="s">
        <v>317</v>
      </c>
      <c r="G16" s="86">
        <v>96</v>
      </c>
      <c r="H16" s="86">
        <v>96</v>
      </c>
    </row>
    <row r="17" spans="1:8" ht="16.5">
      <c r="A17" s="86">
        <v>111001</v>
      </c>
      <c r="B17" s="86" t="s">
        <v>311</v>
      </c>
      <c r="C17" s="86" t="s">
        <v>312</v>
      </c>
      <c r="D17" s="86" t="s">
        <v>313</v>
      </c>
      <c r="E17" s="86" t="s">
        <v>316</v>
      </c>
      <c r="F17" s="86" t="s">
        <v>317</v>
      </c>
      <c r="G17" s="86">
        <v>98</v>
      </c>
      <c r="H17" s="86">
        <v>98</v>
      </c>
    </row>
    <row r="18" spans="1:8" ht="33">
      <c r="A18" s="86">
        <v>111001</v>
      </c>
      <c r="B18" s="86" t="s">
        <v>311</v>
      </c>
      <c r="C18" s="86" t="s">
        <v>325</v>
      </c>
      <c r="D18" s="86" t="s">
        <v>326</v>
      </c>
      <c r="E18" s="86" t="s">
        <v>327</v>
      </c>
      <c r="F18" s="86" t="s">
        <v>328</v>
      </c>
      <c r="G18" s="86">
        <v>9</v>
      </c>
      <c r="H18" s="86">
        <v>9</v>
      </c>
    </row>
    <row r="19" spans="1:8" ht="33">
      <c r="A19" s="86">
        <v>111001</v>
      </c>
      <c r="B19" s="86" t="s">
        <v>311</v>
      </c>
      <c r="C19" s="86" t="s">
        <v>325</v>
      </c>
      <c r="D19" s="86" t="s">
        <v>326</v>
      </c>
      <c r="E19" s="86" t="s">
        <v>329</v>
      </c>
      <c r="F19" s="86" t="s">
        <v>328</v>
      </c>
      <c r="G19" s="86">
        <v>5</v>
      </c>
      <c r="H19" s="86">
        <v>5</v>
      </c>
    </row>
    <row r="20" spans="1:8" ht="33">
      <c r="A20" s="86">
        <v>111001</v>
      </c>
      <c r="B20" s="86" t="s">
        <v>311</v>
      </c>
      <c r="C20" s="86" t="s">
        <v>325</v>
      </c>
      <c r="D20" s="86" t="s">
        <v>326</v>
      </c>
      <c r="E20" s="86" t="s">
        <v>330</v>
      </c>
      <c r="F20" s="86" t="s">
        <v>328</v>
      </c>
      <c r="G20" s="86">
        <v>18</v>
      </c>
      <c r="H20" s="86">
        <v>18</v>
      </c>
    </row>
    <row r="21" spans="1:8" ht="16.5">
      <c r="A21" s="86">
        <v>111001</v>
      </c>
      <c r="B21" s="86" t="s">
        <v>311</v>
      </c>
      <c r="C21" s="86" t="s">
        <v>325</v>
      </c>
      <c r="D21" s="86" t="s">
        <v>331</v>
      </c>
      <c r="E21" s="86" t="s">
        <v>332</v>
      </c>
      <c r="F21" s="86" t="s">
        <v>333</v>
      </c>
      <c r="G21" s="86">
        <v>40</v>
      </c>
      <c r="H21" s="86">
        <v>40</v>
      </c>
    </row>
    <row r="22" spans="1:8" ht="33">
      <c r="A22" s="86">
        <v>111001</v>
      </c>
      <c r="B22" s="86" t="s">
        <v>311</v>
      </c>
      <c r="C22" s="86" t="s">
        <v>325</v>
      </c>
      <c r="D22" s="86" t="s">
        <v>326</v>
      </c>
      <c r="E22" s="86" t="s">
        <v>334</v>
      </c>
      <c r="F22" s="86" t="s">
        <v>328</v>
      </c>
      <c r="G22" s="86">
        <v>15</v>
      </c>
      <c r="H22" s="86">
        <v>15</v>
      </c>
    </row>
    <row r="23" spans="1:8" ht="16.5">
      <c r="A23" s="86">
        <v>111001</v>
      </c>
      <c r="B23" s="86" t="s">
        <v>311</v>
      </c>
      <c r="C23" s="86" t="s">
        <v>325</v>
      </c>
      <c r="D23" s="86" t="s">
        <v>335</v>
      </c>
      <c r="E23" s="86" t="s">
        <v>335</v>
      </c>
      <c r="F23" s="86" t="s">
        <v>333</v>
      </c>
      <c r="G23" s="86">
        <v>65</v>
      </c>
      <c r="H23" s="86">
        <v>65</v>
      </c>
    </row>
    <row r="24" spans="1:8" ht="16.5">
      <c r="A24" s="87" t="s">
        <v>5</v>
      </c>
      <c r="B24" s="150"/>
      <c r="C24" s="150"/>
      <c r="D24" s="150"/>
      <c r="E24" s="150"/>
      <c r="F24" s="150"/>
      <c r="G24" s="9">
        <f>SUM(G6:G23)</f>
        <v>1661.23</v>
      </c>
      <c r="H24" s="9">
        <f>SUM(H6:H23)</f>
        <v>1661.23</v>
      </c>
    </row>
    <row r="25" spans="1:8">
      <c r="A25" s="85"/>
      <c r="B25" s="85"/>
      <c r="C25" s="85"/>
      <c r="D25" s="85"/>
      <c r="E25" s="85"/>
      <c r="F25" s="85"/>
      <c r="G25" s="9"/>
      <c r="H25" s="9"/>
    </row>
  </sheetData>
  <mergeCells count="9">
    <mergeCell ref="A24:F24"/>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showGridLines="0" workbookViewId="0">
      <selection activeCell="G22" sqref="G22"/>
    </sheetView>
  </sheetViews>
  <sheetFormatPr defaultRowHeight="13.5"/>
  <cols>
    <col min="1" max="1" width="9.375" customWidth="1"/>
    <col min="2" max="2" width="25.75" customWidth="1"/>
    <col min="3" max="7" width="16.875" customWidth="1"/>
    <col min="8" max="8" width="10.75" customWidth="1"/>
    <col min="9" max="9" width="11.25" customWidth="1"/>
    <col min="10" max="10" width="1" customWidth="1"/>
  </cols>
  <sheetData>
    <row r="1" spans="1:10" ht="29.25" customHeight="1">
      <c r="A1" s="156" t="s">
        <v>363</v>
      </c>
      <c r="B1" s="157"/>
      <c r="C1" s="157"/>
      <c r="D1" s="157"/>
      <c r="E1" s="157"/>
      <c r="F1" s="157"/>
      <c r="G1" s="157"/>
      <c r="H1" s="157"/>
      <c r="I1" s="158"/>
      <c r="J1" s="83"/>
    </row>
    <row r="2" spans="1:10" ht="18" customHeight="1">
      <c r="A2" s="84"/>
      <c r="B2" s="84"/>
      <c r="C2" s="84"/>
      <c r="D2" s="84"/>
      <c r="E2" s="84"/>
      <c r="F2" s="84"/>
      <c r="G2" s="84"/>
      <c r="H2" s="84"/>
      <c r="I2" s="84" t="s">
        <v>0</v>
      </c>
      <c r="J2" s="83"/>
    </row>
    <row r="3" spans="1:10" ht="23.25" customHeight="1">
      <c r="A3" s="151" t="s">
        <v>214</v>
      </c>
      <c r="B3" s="151" t="s">
        <v>126</v>
      </c>
      <c r="C3" s="151" t="s">
        <v>301</v>
      </c>
      <c r="D3" s="151" t="s">
        <v>307</v>
      </c>
      <c r="E3" s="151" t="s">
        <v>308</v>
      </c>
      <c r="F3" s="151" t="s">
        <v>309</v>
      </c>
      <c r="G3" s="151" t="s">
        <v>310</v>
      </c>
      <c r="H3" s="151" t="s">
        <v>4</v>
      </c>
      <c r="I3" s="151" t="s">
        <v>304</v>
      </c>
      <c r="J3" s="71"/>
    </row>
    <row r="4" spans="1:10" ht="30" customHeight="1">
      <c r="A4" s="152"/>
      <c r="B4" s="152"/>
      <c r="C4" s="152"/>
      <c r="D4" s="151" t="s">
        <v>305</v>
      </c>
      <c r="E4" s="151"/>
      <c r="F4" s="151"/>
      <c r="G4" s="152"/>
      <c r="H4" s="152"/>
      <c r="I4" s="152"/>
      <c r="J4" s="71"/>
    </row>
    <row r="5" spans="1:10" ht="18" customHeight="1">
      <c r="A5" s="73">
        <v>1</v>
      </c>
      <c r="B5" s="73">
        <v>2</v>
      </c>
      <c r="C5" s="73">
        <v>3</v>
      </c>
      <c r="D5" s="73">
        <v>4</v>
      </c>
      <c r="E5" s="73">
        <v>5</v>
      </c>
      <c r="F5" s="73">
        <v>6</v>
      </c>
      <c r="G5" s="73">
        <v>7</v>
      </c>
      <c r="H5" s="73">
        <v>8</v>
      </c>
      <c r="I5" s="73">
        <v>9</v>
      </c>
      <c r="J5" s="71"/>
    </row>
    <row r="6" spans="1:10" ht="18" customHeight="1">
      <c r="A6" s="86">
        <v>111001</v>
      </c>
      <c r="B6" s="86" t="s">
        <v>311</v>
      </c>
      <c r="C6" s="86" t="s">
        <v>336</v>
      </c>
      <c r="D6" s="86" t="s">
        <v>337</v>
      </c>
      <c r="E6" s="86" t="s">
        <v>338</v>
      </c>
      <c r="F6" s="86" t="s">
        <v>339</v>
      </c>
      <c r="G6" s="86" t="s">
        <v>340</v>
      </c>
      <c r="H6" s="86">
        <v>80</v>
      </c>
      <c r="I6" s="86">
        <v>80</v>
      </c>
      <c r="J6" s="52"/>
    </row>
    <row r="7" spans="1:10" ht="23.25" customHeight="1">
      <c r="A7" s="86">
        <v>111001</v>
      </c>
      <c r="B7" s="86" t="s">
        <v>311</v>
      </c>
      <c r="C7" s="86" t="s">
        <v>341</v>
      </c>
      <c r="D7" s="86" t="s">
        <v>342</v>
      </c>
      <c r="E7" s="86" t="s">
        <v>338</v>
      </c>
      <c r="F7" s="86" t="s">
        <v>339</v>
      </c>
      <c r="G7" s="86" t="s">
        <v>315</v>
      </c>
      <c r="H7" s="86">
        <v>150</v>
      </c>
      <c r="I7" s="86">
        <v>150</v>
      </c>
      <c r="J7" s="70"/>
    </row>
    <row r="8" spans="1:10" ht="23.25" customHeight="1">
      <c r="A8" s="86">
        <v>111001</v>
      </c>
      <c r="B8" s="86" t="s">
        <v>311</v>
      </c>
      <c r="C8" s="86" t="s">
        <v>343</v>
      </c>
      <c r="D8" s="86" t="s">
        <v>337</v>
      </c>
      <c r="E8" s="86" t="s">
        <v>338</v>
      </c>
      <c r="F8" s="86" t="s">
        <v>339</v>
      </c>
      <c r="G8" s="86" t="s">
        <v>315</v>
      </c>
      <c r="H8" s="86">
        <v>180</v>
      </c>
      <c r="I8" s="86">
        <v>180</v>
      </c>
    </row>
    <row r="9" spans="1:10" ht="33">
      <c r="A9" s="86">
        <v>111001</v>
      </c>
      <c r="B9" s="86" t="s">
        <v>311</v>
      </c>
      <c r="C9" s="86" t="s">
        <v>344</v>
      </c>
      <c r="D9" s="86" t="s">
        <v>345</v>
      </c>
      <c r="E9" s="86" t="s">
        <v>338</v>
      </c>
      <c r="F9" s="86" t="s">
        <v>339</v>
      </c>
      <c r="G9" s="86" t="s">
        <v>340</v>
      </c>
      <c r="H9" s="86">
        <v>97</v>
      </c>
      <c r="I9" s="86">
        <v>97</v>
      </c>
    </row>
    <row r="10" spans="1:10" ht="33">
      <c r="A10" s="86">
        <v>111001</v>
      </c>
      <c r="B10" s="86" t="s">
        <v>311</v>
      </c>
      <c r="C10" s="86" t="s">
        <v>344</v>
      </c>
      <c r="D10" s="86" t="s">
        <v>345</v>
      </c>
      <c r="E10" s="86" t="s">
        <v>338</v>
      </c>
      <c r="F10" s="86" t="s">
        <v>339</v>
      </c>
      <c r="G10" s="86" t="s">
        <v>315</v>
      </c>
      <c r="H10" s="86">
        <v>180</v>
      </c>
      <c r="I10" s="86">
        <v>180</v>
      </c>
    </row>
    <row r="11" spans="1:10" ht="33">
      <c r="A11" s="86">
        <v>111001</v>
      </c>
      <c r="B11" s="86" t="s">
        <v>311</v>
      </c>
      <c r="C11" s="86" t="s">
        <v>344</v>
      </c>
      <c r="D11" s="86" t="s">
        <v>345</v>
      </c>
      <c r="E11" s="86" t="s">
        <v>338</v>
      </c>
      <c r="F11" s="86" t="s">
        <v>339</v>
      </c>
      <c r="G11" s="86" t="s">
        <v>340</v>
      </c>
      <c r="H11" s="86">
        <v>74</v>
      </c>
      <c r="I11" s="86">
        <v>74</v>
      </c>
    </row>
    <row r="12" spans="1:10" ht="33">
      <c r="A12" s="86">
        <v>111001</v>
      </c>
      <c r="B12" s="86" t="s">
        <v>311</v>
      </c>
      <c r="C12" s="86" t="s">
        <v>344</v>
      </c>
      <c r="D12" s="86" t="s">
        <v>345</v>
      </c>
      <c r="E12" s="86" t="s">
        <v>338</v>
      </c>
      <c r="F12" s="86" t="s">
        <v>339</v>
      </c>
      <c r="G12" s="86" t="s">
        <v>340</v>
      </c>
      <c r="H12" s="86">
        <v>47</v>
      </c>
      <c r="I12" s="86">
        <v>47</v>
      </c>
    </row>
    <row r="13" spans="1:10" ht="24" customHeight="1">
      <c r="A13" s="86">
        <v>111001</v>
      </c>
      <c r="B13" s="86" t="s">
        <v>311</v>
      </c>
      <c r="C13" s="86" t="s">
        <v>346</v>
      </c>
      <c r="D13" s="86" t="s">
        <v>342</v>
      </c>
      <c r="E13" s="86" t="s">
        <v>338</v>
      </c>
      <c r="F13" s="86" t="s">
        <v>339</v>
      </c>
      <c r="G13" s="86" t="s">
        <v>315</v>
      </c>
      <c r="H13" s="86">
        <v>134.5</v>
      </c>
      <c r="I13" s="86">
        <v>134.5</v>
      </c>
    </row>
    <row r="14" spans="1:10" ht="21" customHeight="1">
      <c r="A14" s="86">
        <v>111001</v>
      </c>
      <c r="B14" s="86" t="s">
        <v>311</v>
      </c>
      <c r="C14" s="86" t="s">
        <v>347</v>
      </c>
      <c r="D14" s="86" t="s">
        <v>342</v>
      </c>
      <c r="E14" s="86" t="s">
        <v>338</v>
      </c>
      <c r="F14" s="86" t="s">
        <v>339</v>
      </c>
      <c r="G14" s="86" t="s">
        <v>315</v>
      </c>
      <c r="H14" s="86">
        <v>102.78</v>
      </c>
      <c r="I14" s="86">
        <v>102.78</v>
      </c>
    </row>
    <row r="15" spans="1:10" ht="33">
      <c r="A15" s="86">
        <v>111001</v>
      </c>
      <c r="B15" s="86" t="s">
        <v>311</v>
      </c>
      <c r="C15" s="86" t="s">
        <v>348</v>
      </c>
      <c r="D15" s="86" t="s">
        <v>342</v>
      </c>
      <c r="E15" s="86" t="s">
        <v>338</v>
      </c>
      <c r="F15" s="86" t="s">
        <v>339</v>
      </c>
      <c r="G15" s="86" t="s">
        <v>315</v>
      </c>
      <c r="H15" s="86">
        <v>245</v>
      </c>
      <c r="I15" s="86">
        <v>245</v>
      </c>
    </row>
    <row r="16" spans="1:10" ht="16.5">
      <c r="A16" s="153" t="s">
        <v>5</v>
      </c>
      <c r="B16" s="154"/>
      <c r="C16" s="154"/>
      <c r="D16" s="154"/>
      <c r="E16" s="154"/>
      <c r="F16" s="154"/>
      <c r="G16" s="155"/>
      <c r="H16" s="86">
        <f>SUM(H6:H15)</f>
        <v>1290.28</v>
      </c>
      <c r="I16" s="86">
        <f>SUM(I6:I15)</f>
        <v>1290.28</v>
      </c>
    </row>
  </sheetData>
  <mergeCells count="11">
    <mergeCell ref="A16:G16"/>
    <mergeCell ref="D3:D4"/>
    <mergeCell ref="F3:F4"/>
    <mergeCell ref="E3:E4"/>
    <mergeCell ref="A1:I1"/>
    <mergeCell ref="A3:A4"/>
    <mergeCell ref="B3:B4"/>
    <mergeCell ref="C3:C4"/>
    <mergeCell ref="G3:G4"/>
    <mergeCell ref="H3:H4"/>
    <mergeCell ref="I3:I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2"/>
  <sheetViews>
    <sheetView showGridLines="0" topLeftCell="A10" workbookViewId="0">
      <selection activeCell="F5" sqref="F5"/>
    </sheetView>
  </sheetViews>
  <sheetFormatPr defaultRowHeight="13.5"/>
  <cols>
    <col min="1" max="1" width="9.625" customWidth="1"/>
    <col min="2" max="2" width="29.875" customWidth="1"/>
    <col min="3" max="3" width="24" customWidth="1"/>
    <col min="4" max="4" width="1" customWidth="1"/>
  </cols>
  <sheetData>
    <row r="1" spans="1:4" ht="33" customHeight="1">
      <c r="A1" s="89" t="s">
        <v>351</v>
      </c>
      <c r="B1" s="104"/>
      <c r="C1" s="105"/>
      <c r="D1" s="18"/>
    </row>
    <row r="2" spans="1:4" ht="36" customHeight="1">
      <c r="A2" s="99"/>
      <c r="B2" s="100"/>
      <c r="C2" s="19" t="s">
        <v>0</v>
      </c>
      <c r="D2" s="18"/>
    </row>
    <row r="3" spans="1:4" ht="24.75" customHeight="1">
      <c r="A3" s="106" t="s">
        <v>31</v>
      </c>
      <c r="B3" s="107"/>
      <c r="C3" s="21" t="s">
        <v>32</v>
      </c>
      <c r="D3" s="22"/>
    </row>
    <row r="4" spans="1:4" ht="20.25" customHeight="1">
      <c r="A4" s="106" t="s">
        <v>33</v>
      </c>
      <c r="B4" s="107"/>
      <c r="C4" s="9">
        <f>C5</f>
        <v>68305.119999999995</v>
      </c>
      <c r="D4" s="22"/>
    </row>
    <row r="5" spans="1:4" ht="20.25" customHeight="1">
      <c r="A5" s="102" t="s">
        <v>34</v>
      </c>
      <c r="B5" s="98"/>
      <c r="C5" s="9">
        <f>SUM(C6+C10+C15+C16)</f>
        <v>68305.119999999995</v>
      </c>
      <c r="D5" s="22"/>
    </row>
    <row r="6" spans="1:4" ht="20.25" customHeight="1">
      <c r="A6" s="96" t="s">
        <v>35</v>
      </c>
      <c r="B6" s="97"/>
      <c r="C6" s="9">
        <f>C7+C8+C9</f>
        <v>67532.399999999994</v>
      </c>
      <c r="D6" s="22"/>
    </row>
    <row r="7" spans="1:4" ht="24" customHeight="1">
      <c r="A7" s="101" t="s">
        <v>36</v>
      </c>
      <c r="B7" s="97"/>
      <c r="C7" s="9">
        <v>67532.399999999994</v>
      </c>
      <c r="D7" s="22"/>
    </row>
    <row r="8" spans="1:4" ht="25.5" customHeight="1">
      <c r="A8" s="101" t="s">
        <v>37</v>
      </c>
      <c r="B8" s="97"/>
      <c r="C8" s="9"/>
      <c r="D8" s="22"/>
    </row>
    <row r="9" spans="1:4" ht="27" customHeight="1">
      <c r="A9" s="101" t="s">
        <v>38</v>
      </c>
      <c r="B9" s="97"/>
      <c r="C9" s="9"/>
      <c r="D9" s="22"/>
    </row>
    <row r="10" spans="1:4" ht="20.25" customHeight="1">
      <c r="A10" s="96" t="s">
        <v>39</v>
      </c>
      <c r="B10" s="103"/>
      <c r="C10" s="9">
        <v>772.72</v>
      </c>
      <c r="D10" s="22"/>
    </row>
    <row r="11" spans="1:4" ht="26.25" customHeight="1">
      <c r="A11" s="101" t="s">
        <v>40</v>
      </c>
      <c r="B11" s="103"/>
      <c r="C11" s="9">
        <v>772.72</v>
      </c>
      <c r="D11" s="22"/>
    </row>
    <row r="12" spans="1:4" ht="31.5" customHeight="1">
      <c r="A12" s="101" t="s">
        <v>41</v>
      </c>
      <c r="B12" s="97"/>
      <c r="C12" s="9"/>
      <c r="D12" s="22"/>
    </row>
    <row r="13" spans="1:4" ht="30" customHeight="1">
      <c r="A13" s="101" t="s">
        <v>42</v>
      </c>
      <c r="B13" s="97"/>
      <c r="C13" s="9"/>
      <c r="D13" s="22"/>
    </row>
    <row r="14" spans="1:4" ht="28.5" customHeight="1">
      <c r="A14" s="96" t="s">
        <v>43</v>
      </c>
      <c r="B14" s="97"/>
      <c r="C14" s="9"/>
      <c r="D14" s="22"/>
    </row>
    <row r="15" spans="1:4" ht="28.5" customHeight="1">
      <c r="A15" s="96" t="s">
        <v>44</v>
      </c>
      <c r="B15" s="97"/>
      <c r="C15" s="9"/>
      <c r="D15" s="22"/>
    </row>
    <row r="16" spans="1:4" ht="26.25" customHeight="1">
      <c r="A16" s="96" t="s">
        <v>45</v>
      </c>
      <c r="B16" s="97"/>
      <c r="C16" s="9"/>
      <c r="D16" s="22"/>
    </row>
    <row r="17" spans="1:4" ht="26.25" customHeight="1">
      <c r="A17" s="102" t="s">
        <v>46</v>
      </c>
      <c r="B17" s="97"/>
      <c r="C17" s="9"/>
      <c r="D17" s="22"/>
    </row>
    <row r="18" spans="1:4" ht="20.25" customHeight="1">
      <c r="A18" s="96" t="s">
        <v>47</v>
      </c>
      <c r="B18" s="97"/>
      <c r="C18" s="9"/>
      <c r="D18" s="22"/>
    </row>
    <row r="19" spans="1:4" ht="20.25" customHeight="1">
      <c r="A19" s="96" t="s">
        <v>48</v>
      </c>
      <c r="B19" s="98"/>
      <c r="C19" s="9"/>
      <c r="D19" s="22"/>
    </row>
    <row r="20" spans="1:4" ht="20.25" customHeight="1">
      <c r="A20" s="96" t="s">
        <v>49</v>
      </c>
      <c r="B20" s="98"/>
      <c r="C20" s="9"/>
      <c r="D20" s="22"/>
    </row>
    <row r="21" spans="1:4" ht="20.25" customHeight="1">
      <c r="A21" s="96" t="s">
        <v>50</v>
      </c>
      <c r="B21" s="98"/>
      <c r="C21" s="9"/>
      <c r="D21" s="22"/>
    </row>
    <row r="22" spans="1:4" ht="16.5" customHeight="1">
      <c r="A22" s="27"/>
      <c r="B22" s="27"/>
      <c r="C22" s="28"/>
      <c r="D22" s="18"/>
    </row>
  </sheetData>
  <mergeCells count="21">
    <mergeCell ref="A1:C1"/>
    <mergeCell ref="A3:B3"/>
    <mergeCell ref="A4:B4"/>
    <mergeCell ref="A5:B5"/>
    <mergeCell ref="A6:B6"/>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1"/>
  <sheetViews>
    <sheetView showGridLines="0" workbookViewId="0">
      <selection activeCell="H7" sqref="H7"/>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8"/>
      <c r="B1" s="29"/>
      <c r="C1" s="29"/>
      <c r="D1" s="29"/>
      <c r="E1" s="30"/>
      <c r="F1" s="31"/>
      <c r="G1" s="31"/>
      <c r="H1" s="29"/>
      <c r="I1" s="29"/>
      <c r="J1" s="29"/>
      <c r="K1" s="29"/>
      <c r="L1" s="30"/>
      <c r="M1" s="31"/>
      <c r="N1" s="31"/>
      <c r="O1" s="30"/>
      <c r="P1" s="32"/>
    </row>
    <row r="2" spans="1:16" ht="21.75" customHeight="1">
      <c r="A2" s="109"/>
      <c r="B2" s="109" t="s">
        <v>352</v>
      </c>
      <c r="C2" s="114"/>
      <c r="D2" s="114"/>
      <c r="E2" s="114"/>
      <c r="F2" s="114"/>
      <c r="G2" s="114"/>
      <c r="H2" s="114"/>
      <c r="I2" s="114"/>
      <c r="J2" s="114"/>
      <c r="K2" s="114"/>
      <c r="L2" s="114"/>
      <c r="M2" s="114"/>
      <c r="N2" s="33"/>
      <c r="O2" s="33"/>
      <c r="P2" s="33"/>
    </row>
    <row r="3" spans="1:16" ht="25.5" customHeight="1">
      <c r="A3" s="110"/>
      <c r="B3" s="119"/>
      <c r="C3" s="120"/>
      <c r="D3" s="120"/>
      <c r="E3" s="121"/>
      <c r="F3" s="120"/>
      <c r="G3" s="120"/>
      <c r="H3" s="35"/>
      <c r="I3" s="35"/>
      <c r="J3" s="35"/>
      <c r="K3" s="35"/>
      <c r="L3" s="35"/>
      <c r="M3" s="36" t="s">
        <v>0</v>
      </c>
      <c r="N3" s="37"/>
      <c r="O3" s="37"/>
      <c r="P3" s="33"/>
    </row>
    <row r="4" spans="1:16" ht="33.75" customHeight="1">
      <c r="A4" s="111"/>
      <c r="B4" s="106" t="s">
        <v>51</v>
      </c>
      <c r="C4" s="115"/>
      <c r="D4" s="115"/>
      <c r="E4" s="106" t="s">
        <v>52</v>
      </c>
      <c r="F4" s="106" t="s">
        <v>53</v>
      </c>
      <c r="G4" s="106" t="s">
        <v>54</v>
      </c>
      <c r="H4" s="106" t="s">
        <v>55</v>
      </c>
      <c r="I4" s="116" t="s">
        <v>56</v>
      </c>
      <c r="J4" s="117"/>
      <c r="K4" s="118"/>
      <c r="L4" s="116" t="s">
        <v>57</v>
      </c>
      <c r="M4" s="117"/>
      <c r="N4" s="117"/>
      <c r="O4" s="118"/>
      <c r="P4" s="38"/>
    </row>
    <row r="5" spans="1:16" ht="39.75" customHeight="1">
      <c r="A5" s="111"/>
      <c r="B5" s="20" t="s">
        <v>58</v>
      </c>
      <c r="C5" s="20" t="s">
        <v>59</v>
      </c>
      <c r="D5" s="20" t="s">
        <v>60</v>
      </c>
      <c r="E5" s="115"/>
      <c r="F5" s="115"/>
      <c r="G5" s="115"/>
      <c r="H5" s="115"/>
      <c r="I5" s="5" t="s">
        <v>61</v>
      </c>
      <c r="J5" s="5" t="s">
        <v>62</v>
      </c>
      <c r="K5" s="5" t="s">
        <v>63</v>
      </c>
      <c r="L5" s="5" t="s">
        <v>64</v>
      </c>
      <c r="M5" s="5" t="s">
        <v>65</v>
      </c>
      <c r="N5" s="5" t="s">
        <v>66</v>
      </c>
      <c r="O5" s="5" t="s">
        <v>67</v>
      </c>
      <c r="P5" s="38"/>
    </row>
    <row r="6" spans="1:16" ht="20.25" customHeight="1">
      <c r="A6" s="111"/>
      <c r="B6" s="20"/>
      <c r="C6" s="20"/>
      <c r="D6" s="20"/>
      <c r="E6" s="20"/>
      <c r="F6" s="20"/>
      <c r="G6" s="20"/>
      <c r="H6" s="39">
        <v>1</v>
      </c>
      <c r="I6" s="39">
        <v>2</v>
      </c>
      <c r="J6" s="39">
        <v>3</v>
      </c>
      <c r="K6" s="39">
        <v>4</v>
      </c>
      <c r="L6" s="39">
        <v>7</v>
      </c>
      <c r="M6" s="39">
        <v>8</v>
      </c>
      <c r="N6" s="39">
        <v>9</v>
      </c>
      <c r="O6" s="39">
        <v>10</v>
      </c>
      <c r="P6" s="38"/>
    </row>
    <row r="7" spans="1:16" ht="21.75" customHeight="1">
      <c r="A7" s="111"/>
      <c r="B7" s="87" t="s">
        <v>5</v>
      </c>
      <c r="C7" s="106"/>
      <c r="D7" s="87"/>
      <c r="E7" s="113"/>
      <c r="F7" s="113"/>
      <c r="G7" s="113" t="s">
        <v>5</v>
      </c>
      <c r="H7" s="6">
        <v>68305.119999999995</v>
      </c>
      <c r="I7" s="6">
        <v>34914.31</v>
      </c>
      <c r="J7" s="6">
        <v>5290.59</v>
      </c>
      <c r="K7" s="6">
        <v>2117.64</v>
      </c>
      <c r="L7" s="6">
        <v>23139.35</v>
      </c>
      <c r="M7" s="6">
        <v>834.22</v>
      </c>
      <c r="N7" s="6">
        <v>2009.01</v>
      </c>
      <c r="O7" s="6"/>
      <c r="P7" s="40"/>
    </row>
    <row r="8" spans="1:16" ht="21.75" customHeight="1">
      <c r="A8" s="111"/>
      <c r="B8" s="41"/>
      <c r="C8" s="41"/>
      <c r="D8" s="41"/>
      <c r="E8" s="42"/>
      <c r="F8" s="42" t="s">
        <v>68</v>
      </c>
      <c r="G8" s="42"/>
      <c r="H8" s="43">
        <f>I8+J8+K8+L8+M8+N8</f>
        <v>68305.119999999981</v>
      </c>
      <c r="I8" s="43">
        <v>34914.31</v>
      </c>
      <c r="J8" s="43">
        <v>5290.59</v>
      </c>
      <c r="K8" s="43">
        <v>2117.64</v>
      </c>
      <c r="L8" s="43">
        <v>23139.35</v>
      </c>
      <c r="M8" s="43">
        <v>834.22</v>
      </c>
      <c r="N8" s="43">
        <v>2009.01</v>
      </c>
      <c r="O8" s="43"/>
      <c r="P8" s="40"/>
    </row>
    <row r="9" spans="1:16" ht="21.75" customHeight="1">
      <c r="A9" s="111"/>
      <c r="B9" s="5" t="s">
        <v>69</v>
      </c>
      <c r="C9" s="5" t="s">
        <v>70</v>
      </c>
      <c r="D9" s="5" t="s">
        <v>71</v>
      </c>
      <c r="E9" s="8" t="s">
        <v>72</v>
      </c>
      <c r="F9" s="8" t="s">
        <v>73</v>
      </c>
      <c r="G9" s="8" t="s">
        <v>74</v>
      </c>
      <c r="H9" s="9">
        <v>34469.410000000003</v>
      </c>
      <c r="I9" s="9">
        <v>29251.18</v>
      </c>
      <c r="J9" s="9">
        <v>5218.2299999999996</v>
      </c>
      <c r="K9" s="9"/>
      <c r="L9" s="9"/>
      <c r="M9" s="9"/>
      <c r="N9" s="9"/>
      <c r="O9" s="9"/>
      <c r="P9" s="40"/>
    </row>
    <row r="10" spans="1:16" ht="21.75" customHeight="1">
      <c r="A10" s="111"/>
      <c r="B10" s="5" t="s">
        <v>69</v>
      </c>
      <c r="C10" s="5" t="s">
        <v>70</v>
      </c>
      <c r="D10" s="5" t="s">
        <v>70</v>
      </c>
      <c r="E10" s="8" t="s">
        <v>72</v>
      </c>
      <c r="F10" s="8" t="s">
        <v>73</v>
      </c>
      <c r="G10" s="8" t="s">
        <v>75</v>
      </c>
      <c r="H10" s="9">
        <f>I10+J10+K10+L10+M10+N10+O10</f>
        <v>19608.2</v>
      </c>
      <c r="I10" s="9"/>
      <c r="J10" s="9"/>
      <c r="K10" s="9"/>
      <c r="L10" s="9">
        <v>18773.98</v>
      </c>
      <c r="M10" s="9">
        <v>834.22</v>
      </c>
      <c r="N10" s="9"/>
      <c r="O10" s="9"/>
      <c r="P10" s="40"/>
    </row>
    <row r="11" spans="1:16" ht="21.75" customHeight="1">
      <c r="A11" s="111"/>
      <c r="B11" s="5" t="s">
        <v>69</v>
      </c>
      <c r="C11" s="5" t="s">
        <v>70</v>
      </c>
      <c r="D11" s="5" t="s">
        <v>76</v>
      </c>
      <c r="E11" s="8" t="s">
        <v>72</v>
      </c>
      <c r="F11" s="8" t="s">
        <v>73</v>
      </c>
      <c r="G11" s="8" t="s">
        <v>77</v>
      </c>
      <c r="H11" s="9">
        <f t="shared" ref="H11:H13" si="0">I11+J11+K11+L11+M11+N11+O11</f>
        <v>2753.7400000000002</v>
      </c>
      <c r="I11" s="9"/>
      <c r="J11" s="9"/>
      <c r="K11" s="9"/>
      <c r="L11" s="9">
        <v>2259.94</v>
      </c>
      <c r="M11" s="9"/>
      <c r="N11" s="9">
        <v>493.8</v>
      </c>
      <c r="O11" s="9"/>
      <c r="P11" s="40"/>
    </row>
    <row r="12" spans="1:16" ht="21.75" customHeight="1">
      <c r="A12" s="111"/>
      <c r="B12" s="5" t="s">
        <v>69</v>
      </c>
      <c r="C12" s="5" t="s">
        <v>70</v>
      </c>
      <c r="D12" s="5" t="s">
        <v>78</v>
      </c>
      <c r="E12" s="8" t="s">
        <v>72</v>
      </c>
      <c r="F12" s="8" t="s">
        <v>73</v>
      </c>
      <c r="G12" s="8" t="s">
        <v>79</v>
      </c>
      <c r="H12" s="9">
        <f t="shared" si="0"/>
        <v>1493</v>
      </c>
      <c r="I12" s="9"/>
      <c r="J12" s="9"/>
      <c r="K12" s="9"/>
      <c r="L12" s="9">
        <v>1493</v>
      </c>
      <c r="M12" s="9"/>
      <c r="N12" s="9"/>
      <c r="O12" s="9"/>
      <c r="P12" s="40"/>
    </row>
    <row r="13" spans="1:16" ht="21.75" customHeight="1">
      <c r="A13" s="111"/>
      <c r="B13" s="5" t="s">
        <v>69</v>
      </c>
      <c r="C13" s="5" t="s">
        <v>70</v>
      </c>
      <c r="D13" s="5" t="s">
        <v>80</v>
      </c>
      <c r="E13" s="8" t="s">
        <v>72</v>
      </c>
      <c r="F13" s="8" t="s">
        <v>73</v>
      </c>
      <c r="G13" s="8" t="s">
        <v>81</v>
      </c>
      <c r="H13" s="9">
        <f t="shared" si="0"/>
        <v>1354.92</v>
      </c>
      <c r="I13" s="9"/>
      <c r="J13" s="9"/>
      <c r="K13" s="9"/>
      <c r="L13" s="9">
        <v>612.42999999999995</v>
      </c>
      <c r="M13" s="9"/>
      <c r="N13" s="9">
        <v>742.49</v>
      </c>
      <c r="O13" s="9"/>
      <c r="P13" s="40"/>
    </row>
    <row r="14" spans="1:16" ht="21.75" customHeight="1">
      <c r="A14" s="111"/>
      <c r="B14" s="5" t="s">
        <v>82</v>
      </c>
      <c r="C14" s="5" t="s">
        <v>83</v>
      </c>
      <c r="D14" s="5" t="s">
        <v>71</v>
      </c>
      <c r="E14" s="8" t="s">
        <v>72</v>
      </c>
      <c r="F14" s="8" t="s">
        <v>73</v>
      </c>
      <c r="G14" s="8" t="s">
        <v>84</v>
      </c>
      <c r="H14" s="9">
        <v>2166.98</v>
      </c>
      <c r="I14" s="9"/>
      <c r="J14" s="9">
        <v>72.36</v>
      </c>
      <c r="K14" s="9">
        <v>2094.62</v>
      </c>
      <c r="L14" s="9"/>
      <c r="M14" s="9"/>
      <c r="N14" s="9"/>
      <c r="O14" s="9"/>
      <c r="P14" s="40"/>
    </row>
    <row r="15" spans="1:16" ht="21.75" customHeight="1">
      <c r="A15" s="111"/>
      <c r="B15" s="5" t="s">
        <v>82</v>
      </c>
      <c r="C15" s="5" t="s">
        <v>83</v>
      </c>
      <c r="D15" s="5" t="s">
        <v>83</v>
      </c>
      <c r="E15" s="8" t="s">
        <v>72</v>
      </c>
      <c r="F15" s="8" t="s">
        <v>73</v>
      </c>
      <c r="G15" s="8" t="s">
        <v>85</v>
      </c>
      <c r="H15" s="9">
        <v>3066.48</v>
      </c>
      <c r="I15" s="9">
        <v>3066.48</v>
      </c>
      <c r="J15" s="9"/>
      <c r="K15" s="9"/>
      <c r="L15" s="9"/>
      <c r="M15" s="9"/>
      <c r="N15" s="9"/>
      <c r="O15" s="9"/>
      <c r="P15" s="40"/>
    </row>
    <row r="16" spans="1:16" ht="21.75" customHeight="1">
      <c r="A16" s="111"/>
      <c r="B16" s="5" t="s">
        <v>82</v>
      </c>
      <c r="C16" s="5" t="s">
        <v>86</v>
      </c>
      <c r="D16" s="5" t="s">
        <v>71</v>
      </c>
      <c r="E16" s="8" t="s">
        <v>72</v>
      </c>
      <c r="F16" s="8" t="s">
        <v>73</v>
      </c>
      <c r="G16" s="8" t="s">
        <v>87</v>
      </c>
      <c r="H16" s="9">
        <v>23.02</v>
      </c>
      <c r="I16" s="9"/>
      <c r="J16" s="9"/>
      <c r="K16" s="9">
        <v>23.02</v>
      </c>
      <c r="L16" s="9"/>
      <c r="M16" s="9"/>
      <c r="N16" s="9"/>
      <c r="O16" s="9"/>
      <c r="P16" s="40"/>
    </row>
    <row r="17" spans="1:16" ht="21.75" customHeight="1">
      <c r="A17" s="111"/>
      <c r="B17" s="5" t="s">
        <v>82</v>
      </c>
      <c r="C17" s="5" t="s">
        <v>80</v>
      </c>
      <c r="D17" s="5" t="s">
        <v>71</v>
      </c>
      <c r="E17" s="8" t="s">
        <v>72</v>
      </c>
      <c r="F17" s="8" t="s">
        <v>73</v>
      </c>
      <c r="G17" s="8" t="s">
        <v>88</v>
      </c>
      <c r="H17" s="9">
        <v>79.709999999999994</v>
      </c>
      <c r="I17" s="9">
        <v>79.709999999999994</v>
      </c>
      <c r="J17" s="9"/>
      <c r="K17" s="9"/>
      <c r="L17" s="9"/>
      <c r="M17" s="9"/>
      <c r="N17" s="9"/>
      <c r="O17" s="9"/>
      <c r="P17" s="40"/>
    </row>
    <row r="18" spans="1:16" ht="21.75" customHeight="1">
      <c r="A18" s="111"/>
      <c r="B18" s="5" t="s">
        <v>89</v>
      </c>
      <c r="C18" s="5" t="s">
        <v>90</v>
      </c>
      <c r="D18" s="5" t="s">
        <v>71</v>
      </c>
      <c r="E18" s="8" t="s">
        <v>72</v>
      </c>
      <c r="F18" s="8" t="s">
        <v>73</v>
      </c>
      <c r="G18" s="8" t="s">
        <v>91</v>
      </c>
      <c r="H18" s="9">
        <v>1258.47</v>
      </c>
      <c r="I18" s="9">
        <v>1258.47</v>
      </c>
      <c r="J18" s="9"/>
      <c r="K18" s="9"/>
      <c r="L18" s="9"/>
      <c r="M18" s="9"/>
      <c r="N18" s="9"/>
      <c r="O18" s="9"/>
      <c r="P18" s="40"/>
    </row>
    <row r="19" spans="1:16" ht="21.75" customHeight="1">
      <c r="A19" s="111"/>
      <c r="B19" s="5" t="s">
        <v>89</v>
      </c>
      <c r="C19" s="5" t="s">
        <v>90</v>
      </c>
      <c r="D19" s="5" t="s">
        <v>92</v>
      </c>
      <c r="E19" s="8" t="s">
        <v>72</v>
      </c>
      <c r="F19" s="8" t="s">
        <v>73</v>
      </c>
      <c r="G19" s="8" t="s">
        <v>93</v>
      </c>
      <c r="H19" s="9">
        <v>1258.47</v>
      </c>
      <c r="I19" s="9">
        <v>1258.47</v>
      </c>
      <c r="J19" s="9"/>
      <c r="K19" s="9"/>
      <c r="L19" s="9"/>
      <c r="M19" s="9"/>
      <c r="N19" s="9"/>
      <c r="O19" s="9"/>
      <c r="P19" s="40"/>
    </row>
    <row r="20" spans="1:16" ht="21.75" customHeight="1">
      <c r="A20" s="111"/>
      <c r="B20" s="5" t="s">
        <v>94</v>
      </c>
      <c r="C20" s="5" t="s">
        <v>86</v>
      </c>
      <c r="D20" s="5" t="s">
        <v>92</v>
      </c>
      <c r="E20" s="8" t="s">
        <v>72</v>
      </c>
      <c r="F20" s="8" t="s">
        <v>73</v>
      </c>
      <c r="G20" s="8" t="s">
        <v>95</v>
      </c>
      <c r="H20" s="9">
        <v>772.72</v>
      </c>
      <c r="I20" s="9"/>
      <c r="J20" s="9"/>
      <c r="K20" s="9"/>
      <c r="L20" s="9"/>
      <c r="M20" s="9"/>
      <c r="N20" s="9">
        <v>772.72</v>
      </c>
      <c r="O20" s="9"/>
      <c r="P20" s="40"/>
    </row>
    <row r="21" spans="1:16" ht="7.5" customHeight="1">
      <c r="A21" s="112"/>
      <c r="B21" s="44"/>
      <c r="C21" s="44"/>
      <c r="D21" s="44"/>
      <c r="E21" s="44"/>
      <c r="F21" s="44"/>
      <c r="G21" s="44"/>
      <c r="H21" s="44"/>
      <c r="I21" s="44"/>
      <c r="J21" s="44"/>
      <c r="K21" s="44"/>
      <c r="L21" s="44"/>
      <c r="M21" s="44"/>
      <c r="N21" s="44"/>
      <c r="O21" s="44"/>
      <c r="P21" s="33"/>
    </row>
  </sheetData>
  <mergeCells count="12">
    <mergeCell ref="A1:A21"/>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showGridLines="0" workbookViewId="0">
      <selection activeCell="D11" sqref="D11"/>
    </sheetView>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89" t="s">
        <v>353</v>
      </c>
      <c r="B1" s="90"/>
      <c r="C1" s="90"/>
      <c r="D1" s="90"/>
      <c r="E1" s="90"/>
      <c r="F1" s="90"/>
      <c r="G1" s="91"/>
      <c r="H1" s="1"/>
    </row>
    <row r="2" spans="1:8" ht="15" customHeight="1">
      <c r="A2" s="3"/>
      <c r="B2" s="3"/>
      <c r="C2" s="3"/>
      <c r="D2" s="3"/>
      <c r="E2" s="3"/>
      <c r="F2" s="45"/>
      <c r="G2" s="45" t="s">
        <v>0</v>
      </c>
      <c r="H2" s="1"/>
    </row>
    <row r="3" spans="1:8" ht="18" customHeight="1">
      <c r="A3" s="87" t="s">
        <v>1</v>
      </c>
      <c r="B3" s="95"/>
      <c r="C3" s="87" t="s">
        <v>2</v>
      </c>
      <c r="D3" s="95"/>
      <c r="E3" s="95"/>
      <c r="F3" s="95"/>
      <c r="G3" s="95"/>
      <c r="H3" s="7"/>
    </row>
    <row r="4" spans="1:8" ht="18" customHeight="1">
      <c r="A4" s="87" t="s">
        <v>3</v>
      </c>
      <c r="B4" s="87" t="s">
        <v>4</v>
      </c>
      <c r="C4" s="87" t="s">
        <v>3</v>
      </c>
      <c r="D4" s="87" t="s">
        <v>4</v>
      </c>
      <c r="E4" s="95"/>
      <c r="F4" s="95"/>
      <c r="G4" s="95"/>
      <c r="H4" s="7"/>
    </row>
    <row r="5" spans="1:8" ht="20.25" customHeight="1">
      <c r="A5" s="95"/>
      <c r="B5" s="95"/>
      <c r="C5" s="95"/>
      <c r="D5" s="87" t="s">
        <v>5</v>
      </c>
      <c r="E5" s="113" t="s">
        <v>6</v>
      </c>
      <c r="F5" s="113" t="s">
        <v>7</v>
      </c>
      <c r="G5" s="113" t="s">
        <v>8</v>
      </c>
      <c r="H5" s="7"/>
    </row>
    <row r="6" spans="1:8" ht="23.25" customHeight="1">
      <c r="A6" s="95"/>
      <c r="B6" s="95"/>
      <c r="C6" s="95"/>
      <c r="D6" s="95"/>
      <c r="E6" s="113"/>
      <c r="F6" s="113"/>
      <c r="G6" s="113"/>
      <c r="H6" s="7"/>
    </row>
    <row r="7" spans="1:8" ht="22.5" customHeight="1">
      <c r="A7" s="8" t="s">
        <v>15</v>
      </c>
      <c r="B7" s="9">
        <v>67532.399999999994</v>
      </c>
      <c r="C7" s="8" t="s">
        <v>96</v>
      </c>
      <c r="D7" s="9"/>
      <c r="E7" s="9"/>
      <c r="F7" s="9"/>
      <c r="G7" s="9"/>
      <c r="H7" s="7"/>
    </row>
    <row r="8" spans="1:8" ht="22.5" customHeight="1">
      <c r="A8" s="8" t="s">
        <v>17</v>
      </c>
      <c r="B8" s="9">
        <v>772.72</v>
      </c>
      <c r="C8" s="8" t="s">
        <v>97</v>
      </c>
      <c r="D8" s="9"/>
      <c r="E8" s="9"/>
      <c r="F8" s="9"/>
      <c r="G8" s="9"/>
      <c r="H8" s="7"/>
    </row>
    <row r="9" spans="1:8" ht="22.5" customHeight="1">
      <c r="A9" s="8" t="s">
        <v>19</v>
      </c>
      <c r="B9" s="9"/>
      <c r="C9" s="8" t="s">
        <v>98</v>
      </c>
      <c r="D9" s="9"/>
      <c r="E9" s="9"/>
      <c r="F9" s="9"/>
      <c r="G9" s="9"/>
      <c r="H9" s="7"/>
    </row>
    <row r="10" spans="1:8" ht="22.5" customHeight="1">
      <c r="A10" s="46"/>
      <c r="B10" s="9"/>
      <c r="C10" s="8" t="s">
        <v>99</v>
      </c>
      <c r="D10" s="9">
        <f>E10+F10+G10</f>
        <v>59679.27</v>
      </c>
      <c r="E10" s="9">
        <v>59679.27</v>
      </c>
      <c r="F10" s="9"/>
      <c r="G10" s="9"/>
      <c r="H10" s="7"/>
    </row>
    <row r="11" spans="1:8" ht="22.5" customHeight="1">
      <c r="A11" s="47"/>
      <c r="B11" s="9"/>
      <c r="C11" s="8" t="s">
        <v>100</v>
      </c>
      <c r="D11" s="9"/>
      <c r="E11" s="9"/>
      <c r="F11" s="9"/>
      <c r="G11" s="9"/>
      <c r="H11" s="7"/>
    </row>
    <row r="12" spans="1:8" ht="22.5" customHeight="1">
      <c r="A12" s="46"/>
      <c r="B12" s="9"/>
      <c r="C12" s="8" t="s">
        <v>101</v>
      </c>
      <c r="D12" s="9"/>
      <c r="E12" s="9"/>
      <c r="F12" s="9"/>
      <c r="G12" s="9"/>
      <c r="H12" s="7"/>
    </row>
    <row r="13" spans="1:8" ht="22.5" customHeight="1">
      <c r="A13" s="46"/>
      <c r="B13" s="9"/>
      <c r="C13" s="8" t="s">
        <v>102</v>
      </c>
      <c r="D13" s="9"/>
      <c r="E13" s="9"/>
      <c r="F13" s="9"/>
      <c r="G13" s="9"/>
      <c r="H13" s="7"/>
    </row>
    <row r="14" spans="1:8" ht="22.5" customHeight="1">
      <c r="A14" s="46"/>
      <c r="B14" s="9"/>
      <c r="C14" s="8" t="s">
        <v>103</v>
      </c>
      <c r="D14" s="9">
        <v>5336.19</v>
      </c>
      <c r="E14" s="9">
        <v>5336.19</v>
      </c>
      <c r="F14" s="9"/>
      <c r="G14" s="9"/>
      <c r="H14" s="7"/>
    </row>
    <row r="15" spans="1:8" ht="22.5" customHeight="1">
      <c r="A15" s="46"/>
      <c r="B15" s="9"/>
      <c r="C15" s="8" t="s">
        <v>104</v>
      </c>
      <c r="D15" s="9"/>
      <c r="E15" s="9"/>
      <c r="F15" s="9"/>
      <c r="G15" s="9"/>
      <c r="H15" s="7"/>
    </row>
    <row r="16" spans="1:8" ht="27.75" customHeight="1">
      <c r="A16" s="46"/>
      <c r="B16" s="9"/>
      <c r="C16" s="8" t="s">
        <v>105</v>
      </c>
      <c r="D16" s="9">
        <v>2516.94</v>
      </c>
      <c r="E16" s="9">
        <v>2516.94</v>
      </c>
      <c r="F16" s="9"/>
      <c r="G16" s="9"/>
      <c r="H16" s="7"/>
    </row>
    <row r="17" spans="1:8" ht="27.75" customHeight="1">
      <c r="A17" s="46"/>
      <c r="B17" s="9"/>
      <c r="C17" s="8" t="s">
        <v>106</v>
      </c>
      <c r="D17" s="9"/>
      <c r="E17" s="9"/>
      <c r="F17" s="9"/>
      <c r="G17" s="9"/>
      <c r="H17" s="7"/>
    </row>
    <row r="18" spans="1:8" ht="27.75" customHeight="1">
      <c r="A18" s="46"/>
      <c r="B18" s="9"/>
      <c r="C18" s="8" t="s">
        <v>107</v>
      </c>
      <c r="D18" s="9">
        <v>772.72</v>
      </c>
      <c r="E18" s="9"/>
      <c r="F18" s="9">
        <v>772.72</v>
      </c>
      <c r="G18" s="9"/>
      <c r="H18" s="7"/>
    </row>
    <row r="19" spans="1:8" ht="27.75" customHeight="1">
      <c r="A19" s="46"/>
      <c r="B19" s="9"/>
      <c r="C19" s="8" t="s">
        <v>108</v>
      </c>
      <c r="D19" s="9"/>
      <c r="E19" s="9"/>
      <c r="F19" s="9"/>
      <c r="G19" s="9"/>
      <c r="H19" s="7"/>
    </row>
    <row r="20" spans="1:8" ht="20.25" customHeight="1">
      <c r="A20" s="46"/>
      <c r="B20" s="9"/>
      <c r="C20" s="8" t="s">
        <v>109</v>
      </c>
      <c r="D20" s="9"/>
      <c r="E20" s="9"/>
      <c r="F20" s="9"/>
      <c r="G20" s="9"/>
      <c r="H20" s="7"/>
    </row>
    <row r="21" spans="1:8" ht="20.25" customHeight="1">
      <c r="A21" s="46"/>
      <c r="B21" s="9"/>
      <c r="C21" s="8" t="s">
        <v>110</v>
      </c>
      <c r="D21" s="9"/>
      <c r="E21" s="9"/>
      <c r="F21" s="9"/>
      <c r="G21" s="9"/>
      <c r="H21" s="7"/>
    </row>
    <row r="22" spans="1:8" ht="15.75" customHeight="1">
      <c r="A22" s="46"/>
      <c r="B22" s="9"/>
      <c r="C22" s="8" t="s">
        <v>111</v>
      </c>
      <c r="D22" s="9"/>
      <c r="E22" s="9"/>
      <c r="F22" s="9"/>
      <c r="G22" s="9"/>
      <c r="H22" s="38"/>
    </row>
    <row r="23" spans="1:8" ht="15.75" customHeight="1">
      <c r="A23" s="46"/>
      <c r="B23" s="9"/>
      <c r="C23" s="8" t="s">
        <v>112</v>
      </c>
      <c r="D23" s="9"/>
      <c r="E23" s="9"/>
      <c r="F23" s="9"/>
      <c r="G23" s="9"/>
      <c r="H23" s="38"/>
    </row>
    <row r="24" spans="1:8" ht="15.75" customHeight="1">
      <c r="A24" s="46"/>
      <c r="B24" s="9"/>
      <c r="C24" s="8" t="s">
        <v>113</v>
      </c>
      <c r="D24" s="9"/>
      <c r="E24" s="9"/>
      <c r="F24" s="9"/>
      <c r="G24" s="9"/>
      <c r="H24" s="38"/>
    </row>
    <row r="25" spans="1:8" ht="15.75" customHeight="1">
      <c r="A25" s="46"/>
      <c r="B25" s="9"/>
      <c r="C25" s="8" t="s">
        <v>114</v>
      </c>
      <c r="D25" s="9"/>
      <c r="E25" s="9"/>
      <c r="F25" s="9"/>
      <c r="G25" s="9"/>
      <c r="H25" s="38"/>
    </row>
    <row r="26" spans="1:8" ht="15.75" customHeight="1">
      <c r="A26" s="46"/>
      <c r="B26" s="9"/>
      <c r="C26" s="8" t="s">
        <v>115</v>
      </c>
      <c r="D26" s="9"/>
      <c r="E26" s="9"/>
      <c r="F26" s="9"/>
      <c r="G26" s="9"/>
      <c r="H26" s="38"/>
    </row>
    <row r="27" spans="1:8" ht="15.75" customHeight="1">
      <c r="A27" s="46"/>
      <c r="B27" s="9"/>
      <c r="C27" s="8" t="s">
        <v>116</v>
      </c>
      <c r="D27" s="9"/>
      <c r="E27" s="9"/>
      <c r="F27" s="9"/>
      <c r="G27" s="9"/>
      <c r="H27" s="38"/>
    </row>
    <row r="28" spans="1:8" ht="15.75" customHeight="1">
      <c r="A28" s="46"/>
      <c r="B28" s="9"/>
      <c r="C28" s="8" t="s">
        <v>117</v>
      </c>
      <c r="D28" s="9"/>
      <c r="E28" s="9"/>
      <c r="F28" s="9"/>
      <c r="G28" s="9"/>
      <c r="H28" s="38"/>
    </row>
    <row r="29" spans="1:8" ht="15.75" customHeight="1">
      <c r="A29" s="46"/>
      <c r="B29" s="9"/>
      <c r="C29" s="8" t="s">
        <v>118</v>
      </c>
      <c r="D29" s="9"/>
      <c r="E29" s="9"/>
      <c r="F29" s="9"/>
      <c r="G29" s="9"/>
      <c r="H29" s="38"/>
    </row>
    <row r="30" spans="1:8" ht="15.75" customHeight="1">
      <c r="A30" s="46"/>
      <c r="B30" s="9"/>
      <c r="C30" s="8" t="s">
        <v>119</v>
      </c>
      <c r="D30" s="9"/>
      <c r="E30" s="9"/>
      <c r="F30" s="9"/>
      <c r="G30" s="9"/>
      <c r="H30" s="38"/>
    </row>
    <row r="31" spans="1:8" ht="15.75" customHeight="1">
      <c r="A31" s="46"/>
      <c r="B31" s="9"/>
      <c r="C31" s="8" t="s">
        <v>120</v>
      </c>
      <c r="D31" s="9"/>
      <c r="E31" s="9"/>
      <c r="F31" s="9"/>
      <c r="G31" s="9"/>
      <c r="H31" s="38"/>
    </row>
    <row r="32" spans="1:8" ht="15.75" customHeight="1">
      <c r="A32" s="46"/>
      <c r="B32" s="9"/>
      <c r="C32" s="8" t="s">
        <v>121</v>
      </c>
      <c r="D32" s="9"/>
      <c r="E32" s="9"/>
      <c r="F32" s="9"/>
      <c r="G32" s="9"/>
      <c r="H32" s="38"/>
    </row>
    <row r="33" spans="1:8" ht="15.75" customHeight="1">
      <c r="A33" s="48"/>
      <c r="B33" s="9"/>
      <c r="C33" s="8" t="s">
        <v>122</v>
      </c>
      <c r="D33" s="9"/>
      <c r="E33" s="9"/>
      <c r="F33" s="9"/>
      <c r="G33" s="9"/>
      <c r="H33" s="38"/>
    </row>
    <row r="34" spans="1:8" ht="15.75" customHeight="1">
      <c r="A34" s="48"/>
      <c r="B34" s="9"/>
      <c r="C34" s="8" t="s">
        <v>123</v>
      </c>
      <c r="D34" s="9"/>
      <c r="E34" s="9"/>
      <c r="F34" s="9"/>
      <c r="G34" s="9"/>
      <c r="H34" s="38"/>
    </row>
    <row r="35" spans="1:8" ht="15.75" customHeight="1">
      <c r="A35" s="49"/>
      <c r="B35" s="9"/>
      <c r="C35" s="8" t="s">
        <v>124</v>
      </c>
      <c r="D35" s="9"/>
      <c r="E35" s="9"/>
      <c r="F35" s="9"/>
      <c r="G35" s="9"/>
      <c r="H35" s="38"/>
    </row>
    <row r="36" spans="1:8" ht="14.25" customHeight="1">
      <c r="A36" s="49"/>
      <c r="B36" s="14"/>
      <c r="C36" s="13"/>
      <c r="D36" s="14"/>
      <c r="E36" s="14"/>
      <c r="F36" s="14"/>
      <c r="G36" s="14"/>
      <c r="H36" s="38"/>
    </row>
    <row r="37" spans="1:8" ht="20.25" customHeight="1">
      <c r="A37" s="15" t="s">
        <v>29</v>
      </c>
      <c r="B37" s="14">
        <f>B7+B8+B9</f>
        <v>68305.119999999995</v>
      </c>
      <c r="C37" s="15" t="s">
        <v>30</v>
      </c>
      <c r="D37" s="14">
        <f>SUM(D7:D25)</f>
        <v>68305.119999999995</v>
      </c>
      <c r="E37" s="14">
        <f t="shared" ref="E37:F37" si="0">SUM(E7:E25)</f>
        <v>67532.399999999994</v>
      </c>
      <c r="F37" s="14">
        <f t="shared" si="0"/>
        <v>772.72</v>
      </c>
      <c r="G37" s="14"/>
      <c r="H37" s="38"/>
    </row>
    <row r="38" spans="1:8" ht="14.25" customHeight="1">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8"/>
  <sheetViews>
    <sheetView showGridLines="0" workbookViewId="0">
      <selection sqref="A1:N1"/>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9" t="s">
        <v>354</v>
      </c>
      <c r="B1" s="122"/>
      <c r="C1" s="122"/>
      <c r="D1" s="122"/>
      <c r="E1" s="122"/>
      <c r="F1" s="122"/>
      <c r="G1" s="122"/>
      <c r="H1" s="122"/>
      <c r="I1" s="122"/>
      <c r="J1" s="122"/>
      <c r="K1" s="122"/>
      <c r="L1" s="122"/>
      <c r="M1" s="122"/>
      <c r="N1" s="123"/>
      <c r="O1" s="18"/>
    </row>
    <row r="2" spans="1:15" ht="15.75" customHeight="1">
      <c r="A2" s="2"/>
      <c r="B2" s="2"/>
      <c r="C2" s="2"/>
      <c r="D2" s="2"/>
      <c r="E2" s="2"/>
      <c r="F2" s="2"/>
      <c r="G2" s="2"/>
      <c r="H2" s="2"/>
      <c r="I2" s="45"/>
      <c r="J2" s="45"/>
      <c r="K2" s="45"/>
      <c r="L2" s="50" t="s">
        <v>0</v>
      </c>
      <c r="M2" s="50"/>
      <c r="N2" s="2"/>
      <c r="O2" s="18"/>
    </row>
    <row r="3" spans="1:15" ht="16.5" customHeight="1">
      <c r="A3" s="87" t="s">
        <v>51</v>
      </c>
      <c r="B3" s="87"/>
      <c r="C3" s="87"/>
      <c r="D3" s="87" t="s">
        <v>125</v>
      </c>
      <c r="E3" s="87" t="s">
        <v>126</v>
      </c>
      <c r="F3" s="87" t="s">
        <v>127</v>
      </c>
      <c r="G3" s="87" t="s">
        <v>55</v>
      </c>
      <c r="H3" s="87" t="s">
        <v>56</v>
      </c>
      <c r="I3" s="87"/>
      <c r="J3" s="87"/>
      <c r="K3" s="87" t="s">
        <v>57</v>
      </c>
      <c r="L3" s="87"/>
      <c r="M3" s="87"/>
      <c r="N3" s="87"/>
      <c r="O3" s="51"/>
    </row>
    <row r="4" spans="1:15" ht="34.5" customHeight="1">
      <c r="A4" s="5" t="s">
        <v>58</v>
      </c>
      <c r="B4" s="5" t="s">
        <v>59</v>
      </c>
      <c r="C4" s="5" t="s">
        <v>60</v>
      </c>
      <c r="D4" s="87"/>
      <c r="E4" s="87"/>
      <c r="F4" s="87"/>
      <c r="G4" s="87"/>
      <c r="H4" s="5" t="s">
        <v>61</v>
      </c>
      <c r="I4" s="5" t="s">
        <v>62</v>
      </c>
      <c r="J4" s="5" t="s">
        <v>63</v>
      </c>
      <c r="K4" s="5" t="s">
        <v>64</v>
      </c>
      <c r="L4" s="5" t="s">
        <v>65</v>
      </c>
      <c r="M4" s="5" t="s">
        <v>66</v>
      </c>
      <c r="N4" s="5" t="s">
        <v>67</v>
      </c>
      <c r="O4" s="51"/>
    </row>
    <row r="5" spans="1:15" ht="22.5" customHeight="1">
      <c r="A5" s="87" t="s">
        <v>5</v>
      </c>
      <c r="B5" s="87"/>
      <c r="C5" s="87"/>
      <c r="D5" s="87"/>
      <c r="E5" s="87"/>
      <c r="F5" s="87"/>
      <c r="G5" s="43">
        <f>H5+I5+J5+K5+L5+M5</f>
        <v>67532.39999999998</v>
      </c>
      <c r="H5" s="6">
        <v>34914.31</v>
      </c>
      <c r="I5" s="6">
        <v>5290.59</v>
      </c>
      <c r="J5" s="6">
        <v>2117.64</v>
      </c>
      <c r="K5" s="6">
        <v>23139.35</v>
      </c>
      <c r="L5" s="6">
        <v>834.22</v>
      </c>
      <c r="M5" s="6">
        <v>1236.29</v>
      </c>
      <c r="N5" s="6"/>
      <c r="O5" s="52"/>
    </row>
    <row r="6" spans="1:15" ht="18" customHeight="1">
      <c r="A6" s="42"/>
      <c r="B6" s="42"/>
      <c r="C6" s="42"/>
      <c r="D6" s="42"/>
      <c r="E6" s="42" t="s">
        <v>68</v>
      </c>
      <c r="F6" s="42"/>
      <c r="G6" s="43">
        <f>H6+I6+J6+K6+L6+M6</f>
        <v>67532.39999999998</v>
      </c>
      <c r="H6" s="43">
        <v>34914.31</v>
      </c>
      <c r="I6" s="43">
        <v>5290.59</v>
      </c>
      <c r="J6" s="43">
        <v>2117.64</v>
      </c>
      <c r="K6" s="43">
        <v>23139.35</v>
      </c>
      <c r="L6" s="43">
        <v>834.22</v>
      </c>
      <c r="M6" s="43">
        <v>1236.29</v>
      </c>
      <c r="N6" s="43"/>
      <c r="O6" s="52"/>
    </row>
    <row r="7" spans="1:15" ht="18" customHeight="1">
      <c r="A7" s="53" t="s">
        <v>69</v>
      </c>
      <c r="B7" s="53" t="s">
        <v>70</v>
      </c>
      <c r="C7" s="53" t="s">
        <v>71</v>
      </c>
      <c r="D7" s="53" t="s">
        <v>128</v>
      </c>
      <c r="E7" s="53" t="s">
        <v>73</v>
      </c>
      <c r="F7" s="53" t="s">
        <v>129</v>
      </c>
      <c r="G7" s="43">
        <f t="shared" ref="G7:G17" si="0">H7+I7+J7+K7+L7+M7</f>
        <v>34469.410000000003</v>
      </c>
      <c r="H7" s="54">
        <v>29251.18</v>
      </c>
      <c r="I7" s="54">
        <v>5218.2299999999996</v>
      </c>
      <c r="J7" s="54"/>
      <c r="K7" s="54"/>
      <c r="L7" s="54"/>
      <c r="M7" s="54"/>
      <c r="N7" s="54"/>
      <c r="O7" s="52"/>
    </row>
    <row r="8" spans="1:15" ht="18" customHeight="1">
      <c r="A8" s="53" t="s">
        <v>69</v>
      </c>
      <c r="B8" s="53" t="s">
        <v>70</v>
      </c>
      <c r="C8" s="53" t="s">
        <v>70</v>
      </c>
      <c r="D8" s="53" t="s">
        <v>128</v>
      </c>
      <c r="E8" s="53" t="s">
        <v>73</v>
      </c>
      <c r="F8" s="53" t="s">
        <v>130</v>
      </c>
      <c r="G8" s="43">
        <f t="shared" si="0"/>
        <v>19608.2</v>
      </c>
      <c r="H8" s="54"/>
      <c r="I8" s="54"/>
      <c r="J8" s="54"/>
      <c r="K8" s="54">
        <v>18773.98</v>
      </c>
      <c r="L8" s="54">
        <v>834.22</v>
      </c>
      <c r="M8" s="54"/>
      <c r="N8" s="54"/>
      <c r="O8" s="52"/>
    </row>
    <row r="9" spans="1:15" ht="18" customHeight="1">
      <c r="A9" s="53" t="s">
        <v>69</v>
      </c>
      <c r="B9" s="53" t="s">
        <v>70</v>
      </c>
      <c r="C9" s="53" t="s">
        <v>76</v>
      </c>
      <c r="D9" s="53" t="s">
        <v>128</v>
      </c>
      <c r="E9" s="53" t="s">
        <v>73</v>
      </c>
      <c r="F9" s="53" t="s">
        <v>131</v>
      </c>
      <c r="G9" s="43">
        <f t="shared" si="0"/>
        <v>2753.7400000000002</v>
      </c>
      <c r="H9" s="54"/>
      <c r="I9" s="54"/>
      <c r="J9" s="54"/>
      <c r="K9" s="54">
        <v>2259.94</v>
      </c>
      <c r="L9" s="54"/>
      <c r="M9" s="54">
        <v>493.8</v>
      </c>
      <c r="N9" s="54"/>
      <c r="O9" s="52"/>
    </row>
    <row r="10" spans="1:15" ht="18" customHeight="1">
      <c r="A10" s="53" t="s">
        <v>69</v>
      </c>
      <c r="B10" s="53" t="s">
        <v>70</v>
      </c>
      <c r="C10" s="53" t="s">
        <v>78</v>
      </c>
      <c r="D10" s="53" t="s">
        <v>128</v>
      </c>
      <c r="E10" s="53" t="s">
        <v>73</v>
      </c>
      <c r="F10" s="53" t="s">
        <v>132</v>
      </c>
      <c r="G10" s="43">
        <f t="shared" si="0"/>
        <v>1493</v>
      </c>
      <c r="H10" s="54"/>
      <c r="I10" s="54"/>
      <c r="J10" s="54"/>
      <c r="K10" s="54">
        <v>1493</v>
      </c>
      <c r="L10" s="54"/>
      <c r="M10" s="54"/>
      <c r="N10" s="54"/>
      <c r="O10" s="52"/>
    </row>
    <row r="11" spans="1:15" ht="18" customHeight="1">
      <c r="A11" s="53" t="s">
        <v>69</v>
      </c>
      <c r="B11" s="53" t="s">
        <v>70</v>
      </c>
      <c r="C11" s="53" t="s">
        <v>80</v>
      </c>
      <c r="D11" s="53" t="s">
        <v>128</v>
      </c>
      <c r="E11" s="53" t="s">
        <v>73</v>
      </c>
      <c r="F11" s="53" t="s">
        <v>133</v>
      </c>
      <c r="G11" s="43">
        <f t="shared" si="0"/>
        <v>1354.92</v>
      </c>
      <c r="H11" s="54"/>
      <c r="I11" s="54"/>
      <c r="J11" s="54"/>
      <c r="K11" s="54">
        <v>612.42999999999995</v>
      </c>
      <c r="L11" s="54"/>
      <c r="M11" s="54">
        <v>742.49</v>
      </c>
      <c r="N11" s="54"/>
      <c r="O11" s="52"/>
    </row>
    <row r="12" spans="1:15" ht="18" customHeight="1">
      <c r="A12" s="53" t="s">
        <v>82</v>
      </c>
      <c r="B12" s="53" t="s">
        <v>83</v>
      </c>
      <c r="C12" s="53" t="s">
        <v>71</v>
      </c>
      <c r="D12" s="53" t="s">
        <v>128</v>
      </c>
      <c r="E12" s="53" t="s">
        <v>73</v>
      </c>
      <c r="F12" s="53" t="s">
        <v>134</v>
      </c>
      <c r="G12" s="43">
        <f t="shared" si="0"/>
        <v>2166.98</v>
      </c>
      <c r="H12" s="54"/>
      <c r="I12" s="54">
        <v>72.36</v>
      </c>
      <c r="J12" s="54">
        <v>2094.62</v>
      </c>
      <c r="K12" s="54"/>
      <c r="L12" s="54"/>
      <c r="M12" s="54"/>
      <c r="N12" s="54"/>
      <c r="O12" s="52"/>
    </row>
    <row r="13" spans="1:15" ht="18" customHeight="1">
      <c r="A13" s="53" t="s">
        <v>82</v>
      </c>
      <c r="B13" s="53" t="s">
        <v>83</v>
      </c>
      <c r="C13" s="53" t="s">
        <v>83</v>
      </c>
      <c r="D13" s="53" t="s">
        <v>128</v>
      </c>
      <c r="E13" s="53" t="s">
        <v>73</v>
      </c>
      <c r="F13" s="53" t="s">
        <v>135</v>
      </c>
      <c r="G13" s="43">
        <f t="shared" si="0"/>
        <v>3066.48</v>
      </c>
      <c r="H13" s="54">
        <v>3066.48</v>
      </c>
      <c r="I13" s="54"/>
      <c r="J13" s="54"/>
      <c r="K13" s="54"/>
      <c r="L13" s="54"/>
      <c r="M13" s="54"/>
      <c r="N13" s="54"/>
      <c r="O13" s="52"/>
    </row>
    <row r="14" spans="1:15" ht="18" customHeight="1">
      <c r="A14" s="53" t="s">
        <v>82</v>
      </c>
      <c r="B14" s="53" t="s">
        <v>86</v>
      </c>
      <c r="C14" s="53" t="s">
        <v>71</v>
      </c>
      <c r="D14" s="53" t="s">
        <v>128</v>
      </c>
      <c r="E14" s="53" t="s">
        <v>73</v>
      </c>
      <c r="F14" s="53" t="s">
        <v>136</v>
      </c>
      <c r="G14" s="43">
        <f t="shared" si="0"/>
        <v>23.02</v>
      </c>
      <c r="H14" s="54"/>
      <c r="I14" s="54"/>
      <c r="J14" s="54">
        <v>23.02</v>
      </c>
      <c r="K14" s="54"/>
      <c r="L14" s="54"/>
      <c r="M14" s="54"/>
      <c r="N14" s="54"/>
      <c r="O14" s="52"/>
    </row>
    <row r="15" spans="1:15" ht="18" customHeight="1">
      <c r="A15" s="53" t="s">
        <v>82</v>
      </c>
      <c r="B15" s="53" t="s">
        <v>80</v>
      </c>
      <c r="C15" s="53" t="s">
        <v>71</v>
      </c>
      <c r="D15" s="53" t="s">
        <v>128</v>
      </c>
      <c r="E15" s="53" t="s">
        <v>73</v>
      </c>
      <c r="F15" s="53" t="s">
        <v>137</v>
      </c>
      <c r="G15" s="43">
        <f t="shared" si="0"/>
        <v>79.709999999999994</v>
      </c>
      <c r="H15" s="54">
        <v>79.709999999999994</v>
      </c>
      <c r="I15" s="54"/>
      <c r="J15" s="54"/>
      <c r="K15" s="54"/>
      <c r="L15" s="54"/>
      <c r="M15" s="54"/>
      <c r="N15" s="54"/>
      <c r="O15" s="52"/>
    </row>
    <row r="16" spans="1:15" ht="18" customHeight="1">
      <c r="A16" s="53" t="s">
        <v>89</v>
      </c>
      <c r="B16" s="53" t="s">
        <v>90</v>
      </c>
      <c r="C16" s="53" t="s">
        <v>71</v>
      </c>
      <c r="D16" s="53" t="s">
        <v>128</v>
      </c>
      <c r="E16" s="53" t="s">
        <v>73</v>
      </c>
      <c r="F16" s="53" t="s">
        <v>138</v>
      </c>
      <c r="G16" s="43">
        <f t="shared" si="0"/>
        <v>1258.47</v>
      </c>
      <c r="H16" s="54">
        <v>1258.47</v>
      </c>
      <c r="I16" s="54"/>
      <c r="J16" s="54"/>
      <c r="K16" s="54"/>
      <c r="L16" s="54"/>
      <c r="M16" s="54"/>
      <c r="N16" s="54"/>
      <c r="O16" s="52"/>
    </row>
    <row r="17" spans="1:15" ht="18" customHeight="1">
      <c r="A17" s="53" t="s">
        <v>89</v>
      </c>
      <c r="B17" s="53" t="s">
        <v>90</v>
      </c>
      <c r="C17" s="53" t="s">
        <v>92</v>
      </c>
      <c r="D17" s="53" t="s">
        <v>128</v>
      </c>
      <c r="E17" s="53" t="s">
        <v>73</v>
      </c>
      <c r="F17" s="53" t="s">
        <v>139</v>
      </c>
      <c r="G17" s="43">
        <f t="shared" si="0"/>
        <v>1258.47</v>
      </c>
      <c r="H17" s="54">
        <v>1258.47</v>
      </c>
      <c r="I17" s="54"/>
      <c r="J17" s="54"/>
      <c r="K17" s="54"/>
      <c r="L17" s="54"/>
      <c r="M17" s="54"/>
      <c r="N17" s="54"/>
      <c r="O17" s="52"/>
    </row>
    <row r="18" spans="1:15" ht="7.5" customHeight="1">
      <c r="A18" s="28"/>
      <c r="B18" s="28"/>
      <c r="C18" s="28"/>
      <c r="D18" s="28"/>
      <c r="E18" s="28"/>
      <c r="F18" s="28"/>
      <c r="G18" s="28"/>
      <c r="H18" s="28"/>
      <c r="I18" s="28"/>
      <c r="J18" s="28"/>
      <c r="K18" s="28"/>
      <c r="L18" s="28"/>
      <c r="M18" s="28"/>
      <c r="N18" s="28"/>
      <c r="O18"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showGridLines="0"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4" t="s">
        <v>355</v>
      </c>
      <c r="B1" s="125"/>
      <c r="C1" s="125"/>
      <c r="D1" s="125"/>
      <c r="E1" s="125"/>
      <c r="F1" s="125"/>
      <c r="G1" s="125"/>
      <c r="H1" s="125"/>
      <c r="I1" s="126"/>
      <c r="J1" s="56"/>
    </row>
    <row r="2" spans="1:10" ht="14.25" customHeight="1">
      <c r="A2" s="57"/>
      <c r="B2" s="57"/>
      <c r="C2" s="57"/>
      <c r="D2" s="57"/>
      <c r="E2" s="57"/>
      <c r="F2" s="57"/>
      <c r="G2" s="57"/>
      <c r="H2" s="34"/>
      <c r="I2" s="57" t="s">
        <v>0</v>
      </c>
      <c r="J2" s="56"/>
    </row>
    <row r="3" spans="1:10" ht="26.25" customHeight="1">
      <c r="A3" s="128" t="s">
        <v>140</v>
      </c>
      <c r="B3" s="103"/>
      <c r="C3" s="106" t="s">
        <v>54</v>
      </c>
      <c r="D3" s="106" t="s">
        <v>141</v>
      </c>
      <c r="E3" s="59"/>
      <c r="F3" s="128" t="s">
        <v>140</v>
      </c>
      <c r="G3" s="103"/>
      <c r="H3" s="106" t="s">
        <v>54</v>
      </c>
      <c r="I3" s="106" t="s">
        <v>141</v>
      </c>
      <c r="J3" s="55"/>
    </row>
    <row r="4" spans="1:10" ht="18" customHeight="1">
      <c r="A4" s="58" t="s">
        <v>58</v>
      </c>
      <c r="B4" s="58" t="s">
        <v>59</v>
      </c>
      <c r="C4" s="103"/>
      <c r="D4" s="103"/>
      <c r="E4" s="59"/>
      <c r="F4" s="58" t="s">
        <v>58</v>
      </c>
      <c r="G4" s="58" t="s">
        <v>59</v>
      </c>
      <c r="H4" s="127"/>
      <c r="I4" s="103"/>
      <c r="J4" s="55"/>
    </row>
    <row r="5" spans="1:10" ht="16.5" customHeight="1">
      <c r="A5" s="60"/>
      <c r="B5" s="60"/>
      <c r="C5" s="21"/>
      <c r="D5" s="61"/>
      <c r="E5" s="21"/>
      <c r="F5" s="21"/>
      <c r="G5" s="21"/>
      <c r="H5" s="23"/>
      <c r="I5" s="21"/>
      <c r="J5" s="55"/>
    </row>
    <row r="6" spans="1:10" ht="16.5" customHeight="1">
      <c r="A6" s="62">
        <v>301</v>
      </c>
      <c r="B6" s="26"/>
      <c r="C6" s="63" t="s">
        <v>142</v>
      </c>
      <c r="D6" s="9">
        <v>34914.31</v>
      </c>
      <c r="E6" s="26"/>
      <c r="F6" s="62">
        <v>303</v>
      </c>
      <c r="G6" s="26"/>
      <c r="H6" s="63" t="s">
        <v>143</v>
      </c>
      <c r="I6" s="9">
        <v>2117.64</v>
      </c>
      <c r="J6" s="55"/>
    </row>
    <row r="7" spans="1:10" ht="17.25" customHeight="1">
      <c r="A7" s="62">
        <v>301</v>
      </c>
      <c r="B7" s="62">
        <v>1</v>
      </c>
      <c r="C7" s="25" t="s">
        <v>144</v>
      </c>
      <c r="D7" s="9">
        <v>7468.29</v>
      </c>
      <c r="E7" s="26"/>
      <c r="F7" s="62">
        <v>303</v>
      </c>
      <c r="G7" s="62">
        <v>1</v>
      </c>
      <c r="H7" s="23" t="s">
        <v>145</v>
      </c>
      <c r="I7" s="9">
        <v>128.65</v>
      </c>
      <c r="J7" s="55"/>
    </row>
    <row r="8" spans="1:10" ht="17.25" customHeight="1">
      <c r="A8" s="62">
        <v>301</v>
      </c>
      <c r="B8" s="62">
        <v>2</v>
      </c>
      <c r="C8" s="25" t="s">
        <v>146</v>
      </c>
      <c r="D8" s="9">
        <v>8933.85</v>
      </c>
      <c r="E8" s="26"/>
      <c r="F8" s="62">
        <v>303</v>
      </c>
      <c r="G8" s="62">
        <v>2</v>
      </c>
      <c r="H8" s="23" t="s">
        <v>147</v>
      </c>
      <c r="I8" s="9">
        <v>1965.97</v>
      </c>
      <c r="J8" s="55"/>
    </row>
    <row r="9" spans="1:10" ht="17.25" customHeight="1">
      <c r="A9" s="62">
        <v>301</v>
      </c>
      <c r="B9" s="62">
        <v>3</v>
      </c>
      <c r="C9" s="25" t="s">
        <v>148</v>
      </c>
      <c r="D9" s="9">
        <v>10332.1</v>
      </c>
      <c r="E9" s="26"/>
      <c r="F9" s="62">
        <v>303</v>
      </c>
      <c r="G9" s="62">
        <v>3</v>
      </c>
      <c r="H9" s="23" t="s">
        <v>149</v>
      </c>
      <c r="I9" s="9"/>
      <c r="J9" s="55"/>
    </row>
    <row r="10" spans="1:10" ht="17.25" customHeight="1">
      <c r="A10" s="62">
        <v>301</v>
      </c>
      <c r="B10" s="62">
        <v>6</v>
      </c>
      <c r="C10" s="25" t="s">
        <v>150</v>
      </c>
      <c r="D10" s="9"/>
      <c r="E10" s="26"/>
      <c r="F10" s="62">
        <v>303</v>
      </c>
      <c r="G10" s="62">
        <v>4</v>
      </c>
      <c r="H10" s="23" t="s">
        <v>151</v>
      </c>
      <c r="I10" s="9"/>
      <c r="J10" s="55"/>
    </row>
    <row r="11" spans="1:10" ht="17.25" customHeight="1">
      <c r="A11" s="62">
        <v>301</v>
      </c>
      <c r="B11" s="62">
        <v>7</v>
      </c>
      <c r="C11" s="25" t="s">
        <v>152</v>
      </c>
      <c r="D11" s="9"/>
      <c r="E11" s="26"/>
      <c r="F11" s="62">
        <v>303</v>
      </c>
      <c r="G11" s="62">
        <v>5</v>
      </c>
      <c r="H11" s="23" t="s">
        <v>153</v>
      </c>
      <c r="I11" s="9">
        <v>23.02</v>
      </c>
      <c r="J11" s="55"/>
    </row>
    <row r="12" spans="1:10" ht="17.25" customHeight="1">
      <c r="A12" s="62">
        <v>301</v>
      </c>
      <c r="B12" s="62">
        <v>8</v>
      </c>
      <c r="C12" s="25" t="s">
        <v>154</v>
      </c>
      <c r="D12" s="9">
        <v>3066.48</v>
      </c>
      <c r="E12" s="26"/>
      <c r="F12" s="62">
        <v>303</v>
      </c>
      <c r="G12" s="62">
        <v>6</v>
      </c>
      <c r="H12" s="23" t="s">
        <v>155</v>
      </c>
      <c r="I12" s="9"/>
      <c r="J12" s="55"/>
    </row>
    <row r="13" spans="1:10" ht="17.25" customHeight="1">
      <c r="A13" s="62">
        <v>301</v>
      </c>
      <c r="B13" s="62">
        <v>9</v>
      </c>
      <c r="C13" s="25" t="s">
        <v>156</v>
      </c>
      <c r="D13" s="9"/>
      <c r="E13" s="26"/>
      <c r="F13" s="62">
        <v>303</v>
      </c>
      <c r="G13" s="62">
        <v>7</v>
      </c>
      <c r="H13" s="23" t="s">
        <v>157</v>
      </c>
      <c r="I13" s="9"/>
      <c r="J13" s="55"/>
    </row>
    <row r="14" spans="1:10" ht="17.25" customHeight="1">
      <c r="A14" s="62">
        <v>301</v>
      </c>
      <c r="B14" s="62">
        <v>10</v>
      </c>
      <c r="C14" s="25" t="s">
        <v>158</v>
      </c>
      <c r="D14" s="9">
        <v>1258.47</v>
      </c>
      <c r="E14" s="26"/>
      <c r="F14" s="62">
        <v>303</v>
      </c>
      <c r="G14" s="62">
        <v>8</v>
      </c>
      <c r="H14" s="23" t="s">
        <v>159</v>
      </c>
      <c r="I14" s="9"/>
      <c r="J14" s="55"/>
    </row>
    <row r="15" spans="1:10" ht="17.25" customHeight="1">
      <c r="A15" s="62">
        <v>301</v>
      </c>
      <c r="B15" s="62">
        <v>11</v>
      </c>
      <c r="C15" s="25" t="s">
        <v>160</v>
      </c>
      <c r="D15" s="9">
        <v>1258.47</v>
      </c>
      <c r="E15" s="26"/>
      <c r="F15" s="62">
        <v>303</v>
      </c>
      <c r="G15" s="62">
        <v>9</v>
      </c>
      <c r="H15" s="23" t="s">
        <v>161</v>
      </c>
      <c r="I15" s="9"/>
      <c r="J15" s="55"/>
    </row>
    <row r="16" spans="1:10" ht="17.25" customHeight="1">
      <c r="A16" s="62">
        <v>301</v>
      </c>
      <c r="B16" s="62">
        <v>12</v>
      </c>
      <c r="C16" s="25" t="s">
        <v>162</v>
      </c>
      <c r="D16" s="9">
        <v>79.709999999999994</v>
      </c>
      <c r="E16" s="26"/>
      <c r="F16" s="62">
        <v>303</v>
      </c>
      <c r="G16" s="62">
        <v>10</v>
      </c>
      <c r="H16" s="23" t="s">
        <v>163</v>
      </c>
      <c r="I16" s="9"/>
      <c r="J16" s="55"/>
    </row>
    <row r="17" spans="1:10" ht="17.25" customHeight="1">
      <c r="A17" s="62">
        <v>301</v>
      </c>
      <c r="B17" s="62">
        <v>13</v>
      </c>
      <c r="C17" s="25" t="s">
        <v>164</v>
      </c>
      <c r="D17" s="9">
        <v>2516.94</v>
      </c>
      <c r="E17" s="26"/>
      <c r="F17" s="62">
        <v>303</v>
      </c>
      <c r="G17" s="62">
        <v>99</v>
      </c>
      <c r="H17" s="23" t="s">
        <v>165</v>
      </c>
      <c r="I17" s="9"/>
      <c r="J17" s="55"/>
    </row>
    <row r="18" spans="1:10" ht="17.25" customHeight="1">
      <c r="A18" s="62">
        <v>301</v>
      </c>
      <c r="B18" s="62">
        <v>14</v>
      </c>
      <c r="C18" s="25" t="s">
        <v>166</v>
      </c>
      <c r="D18" s="9"/>
      <c r="E18" s="26"/>
      <c r="F18" s="62">
        <v>310</v>
      </c>
      <c r="G18" s="26"/>
      <c r="H18" s="63" t="s">
        <v>167</v>
      </c>
      <c r="I18" s="9">
        <v>71.36</v>
      </c>
      <c r="J18" s="55"/>
    </row>
    <row r="19" spans="1:10" ht="17.25" customHeight="1">
      <c r="A19" s="62">
        <v>301</v>
      </c>
      <c r="B19" s="62">
        <v>99</v>
      </c>
      <c r="C19" s="25" t="s">
        <v>168</v>
      </c>
      <c r="D19" s="9"/>
      <c r="E19" s="26"/>
      <c r="F19" s="62">
        <v>310</v>
      </c>
      <c r="G19" s="62">
        <v>1</v>
      </c>
      <c r="H19" s="23" t="s">
        <v>169</v>
      </c>
      <c r="I19" s="9"/>
      <c r="J19" s="55"/>
    </row>
    <row r="20" spans="1:10" ht="16.5" customHeight="1">
      <c r="A20" s="62">
        <v>302</v>
      </c>
      <c r="B20" s="26"/>
      <c r="C20" s="63" t="s">
        <v>170</v>
      </c>
      <c r="D20" s="9">
        <v>5219.2299999999996</v>
      </c>
      <c r="E20" s="26"/>
      <c r="F20" s="62">
        <v>310</v>
      </c>
      <c r="G20" s="62">
        <v>2</v>
      </c>
      <c r="H20" s="23" t="s">
        <v>171</v>
      </c>
      <c r="I20" s="9">
        <v>71.36</v>
      </c>
      <c r="J20" s="55"/>
    </row>
    <row r="21" spans="1:10" ht="17.25" customHeight="1">
      <c r="A21" s="62">
        <v>302</v>
      </c>
      <c r="B21" s="62">
        <v>1</v>
      </c>
      <c r="C21" s="25" t="s">
        <v>172</v>
      </c>
      <c r="D21" s="9">
        <v>635.19000000000005</v>
      </c>
      <c r="E21" s="26"/>
      <c r="F21" s="62">
        <v>310</v>
      </c>
      <c r="G21" s="62">
        <v>3</v>
      </c>
      <c r="H21" s="23" t="s">
        <v>173</v>
      </c>
      <c r="I21" s="9"/>
      <c r="J21" s="55"/>
    </row>
    <row r="22" spans="1:10" ht="17.25" customHeight="1">
      <c r="A22" s="62">
        <v>302</v>
      </c>
      <c r="B22" s="62">
        <v>2</v>
      </c>
      <c r="C22" s="25" t="s">
        <v>174</v>
      </c>
      <c r="D22" s="9">
        <v>150</v>
      </c>
      <c r="E22" s="26"/>
      <c r="F22" s="62">
        <v>310</v>
      </c>
      <c r="G22" s="62">
        <v>5</v>
      </c>
      <c r="H22" s="23" t="s">
        <v>175</v>
      </c>
      <c r="I22" s="9"/>
      <c r="J22" s="55"/>
    </row>
    <row r="23" spans="1:10" ht="17.25" customHeight="1">
      <c r="A23" s="62">
        <v>302</v>
      </c>
      <c r="B23" s="62">
        <v>3</v>
      </c>
      <c r="C23" s="25" t="s">
        <v>176</v>
      </c>
      <c r="D23" s="9"/>
      <c r="E23" s="26"/>
      <c r="F23" s="62">
        <v>310</v>
      </c>
      <c r="G23" s="62">
        <v>6</v>
      </c>
      <c r="H23" s="23" t="s">
        <v>177</v>
      </c>
      <c r="I23" s="9"/>
      <c r="J23" s="55"/>
    </row>
    <row r="24" spans="1:10" ht="17.25" customHeight="1">
      <c r="A24" s="62">
        <v>302</v>
      </c>
      <c r="B24" s="62">
        <v>4</v>
      </c>
      <c r="C24" s="25" t="s">
        <v>178</v>
      </c>
      <c r="D24" s="9"/>
      <c r="E24" s="26"/>
      <c r="F24" s="62">
        <v>310</v>
      </c>
      <c r="G24" s="62">
        <v>7</v>
      </c>
      <c r="H24" s="23" t="s">
        <v>179</v>
      </c>
      <c r="I24" s="9"/>
      <c r="J24" s="55"/>
    </row>
    <row r="25" spans="1:10" ht="17.25" customHeight="1">
      <c r="A25" s="62">
        <v>302</v>
      </c>
      <c r="B25" s="62">
        <v>5</v>
      </c>
      <c r="C25" s="25" t="s">
        <v>180</v>
      </c>
      <c r="D25" s="9"/>
      <c r="E25" s="26"/>
      <c r="F25" s="62">
        <v>310</v>
      </c>
      <c r="G25" s="62">
        <v>8</v>
      </c>
      <c r="H25" s="23" t="s">
        <v>181</v>
      </c>
      <c r="I25" s="9"/>
      <c r="J25" s="55"/>
    </row>
    <row r="26" spans="1:10" ht="20.25" customHeight="1">
      <c r="A26" s="62">
        <v>302</v>
      </c>
      <c r="B26" s="62">
        <v>6</v>
      </c>
      <c r="C26" s="25" t="s">
        <v>182</v>
      </c>
      <c r="D26" s="9"/>
      <c r="E26" s="26"/>
      <c r="F26" s="62">
        <v>310</v>
      </c>
      <c r="G26" s="62">
        <v>9</v>
      </c>
      <c r="H26" s="23" t="s">
        <v>183</v>
      </c>
      <c r="I26" s="9"/>
      <c r="J26" s="55"/>
    </row>
    <row r="27" spans="1:10" ht="17.25" customHeight="1">
      <c r="A27" s="62">
        <v>302</v>
      </c>
      <c r="B27" s="62">
        <v>7</v>
      </c>
      <c r="C27" s="25" t="s">
        <v>184</v>
      </c>
      <c r="D27" s="9">
        <v>79.459999999999994</v>
      </c>
      <c r="E27" s="26"/>
      <c r="F27" s="62">
        <v>310</v>
      </c>
      <c r="G27" s="62">
        <v>10</v>
      </c>
      <c r="H27" s="23" t="s">
        <v>185</v>
      </c>
      <c r="I27" s="9"/>
      <c r="J27" s="55"/>
    </row>
    <row r="28" spans="1:10" ht="17.25" customHeight="1">
      <c r="A28" s="62">
        <v>302</v>
      </c>
      <c r="B28" s="62">
        <v>8</v>
      </c>
      <c r="C28" s="25" t="s">
        <v>186</v>
      </c>
      <c r="D28" s="9"/>
      <c r="E28" s="26"/>
      <c r="F28" s="62">
        <v>310</v>
      </c>
      <c r="G28" s="62">
        <v>11</v>
      </c>
      <c r="H28" s="23" t="s">
        <v>187</v>
      </c>
      <c r="I28" s="9"/>
      <c r="J28" s="55"/>
    </row>
    <row r="29" spans="1:10" ht="17.25" customHeight="1">
      <c r="A29" s="62">
        <v>302</v>
      </c>
      <c r="B29" s="62">
        <v>9</v>
      </c>
      <c r="C29" s="25" t="s">
        <v>188</v>
      </c>
      <c r="D29" s="9"/>
      <c r="E29" s="26"/>
      <c r="F29" s="62">
        <v>310</v>
      </c>
      <c r="G29" s="62">
        <v>12</v>
      </c>
      <c r="H29" s="23" t="s">
        <v>189</v>
      </c>
      <c r="I29" s="9"/>
      <c r="J29" s="55"/>
    </row>
    <row r="30" spans="1:10" ht="17.25" customHeight="1">
      <c r="A30" s="62">
        <v>302</v>
      </c>
      <c r="B30" s="62">
        <v>11</v>
      </c>
      <c r="C30" s="25" t="s">
        <v>190</v>
      </c>
      <c r="D30" s="9">
        <v>5.7</v>
      </c>
      <c r="E30" s="26"/>
      <c r="F30" s="62">
        <v>310</v>
      </c>
      <c r="G30" s="62">
        <v>13</v>
      </c>
      <c r="H30" s="23" t="s">
        <v>191</v>
      </c>
      <c r="I30" s="9"/>
      <c r="J30" s="55"/>
    </row>
    <row r="31" spans="1:10" ht="17.25" customHeight="1">
      <c r="A31" s="62">
        <v>302</v>
      </c>
      <c r="B31" s="62">
        <v>12</v>
      </c>
      <c r="C31" s="25" t="s">
        <v>192</v>
      </c>
      <c r="D31" s="9"/>
      <c r="E31" s="26"/>
      <c r="F31" s="62">
        <v>310</v>
      </c>
      <c r="G31" s="62">
        <v>19</v>
      </c>
      <c r="H31" s="23" t="s">
        <v>193</v>
      </c>
      <c r="I31" s="9"/>
      <c r="J31" s="55"/>
    </row>
    <row r="32" spans="1:10" ht="17.25" customHeight="1">
      <c r="A32" s="62">
        <v>302</v>
      </c>
      <c r="B32" s="62">
        <v>13</v>
      </c>
      <c r="C32" s="25" t="s">
        <v>194</v>
      </c>
      <c r="D32" s="9"/>
      <c r="E32" s="26"/>
      <c r="F32" s="62">
        <v>310</v>
      </c>
      <c r="G32" s="62">
        <v>21</v>
      </c>
      <c r="H32" s="23" t="s">
        <v>195</v>
      </c>
      <c r="I32" s="9"/>
      <c r="J32" s="55"/>
    </row>
    <row r="33" spans="1:10" ht="17.25" customHeight="1">
      <c r="A33" s="62">
        <v>302</v>
      </c>
      <c r="B33" s="62">
        <v>14</v>
      </c>
      <c r="C33" s="25" t="s">
        <v>196</v>
      </c>
      <c r="D33" s="9"/>
      <c r="E33" s="26"/>
      <c r="F33" s="62">
        <v>310</v>
      </c>
      <c r="G33" s="62">
        <v>22</v>
      </c>
      <c r="H33" s="23" t="s">
        <v>197</v>
      </c>
      <c r="I33" s="9"/>
      <c r="J33" s="55"/>
    </row>
    <row r="34" spans="1:10" ht="17.25" customHeight="1">
      <c r="A34" s="62">
        <v>302</v>
      </c>
      <c r="B34" s="62">
        <v>15</v>
      </c>
      <c r="C34" s="25" t="s">
        <v>198</v>
      </c>
      <c r="D34" s="9"/>
      <c r="E34" s="26"/>
      <c r="F34" s="62">
        <v>310</v>
      </c>
      <c r="G34" s="62">
        <v>99</v>
      </c>
      <c r="H34" s="23" t="s">
        <v>199</v>
      </c>
      <c r="I34" s="9"/>
      <c r="J34" s="55"/>
    </row>
    <row r="35" spans="1:10" ht="17.25" customHeight="1">
      <c r="A35" s="62">
        <v>302</v>
      </c>
      <c r="B35" s="62">
        <v>16</v>
      </c>
      <c r="C35" s="25" t="s">
        <v>200</v>
      </c>
      <c r="D35" s="9"/>
      <c r="E35" s="26"/>
      <c r="F35" s="26"/>
      <c r="G35" s="26"/>
      <c r="H35" s="23"/>
      <c r="I35" s="9"/>
      <c r="J35" s="55"/>
    </row>
    <row r="36" spans="1:10" ht="17.25" customHeight="1">
      <c r="A36" s="62">
        <v>302</v>
      </c>
      <c r="B36" s="62">
        <v>17</v>
      </c>
      <c r="C36" s="25" t="s">
        <v>201</v>
      </c>
      <c r="D36" s="9">
        <v>10</v>
      </c>
      <c r="E36" s="26"/>
      <c r="F36" s="26"/>
      <c r="G36" s="26"/>
      <c r="H36" s="23"/>
      <c r="I36" s="9"/>
      <c r="J36" s="55"/>
    </row>
    <row r="37" spans="1:10" ht="17.25" customHeight="1">
      <c r="A37" s="62">
        <v>302</v>
      </c>
      <c r="B37" s="62">
        <v>18</v>
      </c>
      <c r="C37" s="25" t="s">
        <v>202</v>
      </c>
      <c r="D37" s="9"/>
      <c r="E37" s="26"/>
      <c r="F37" s="26"/>
      <c r="G37" s="26"/>
      <c r="H37" s="23"/>
      <c r="I37" s="9"/>
      <c r="J37" s="55"/>
    </row>
    <row r="38" spans="1:10" ht="17.25" customHeight="1">
      <c r="A38" s="62">
        <v>302</v>
      </c>
      <c r="B38" s="62">
        <v>24</v>
      </c>
      <c r="C38" s="25" t="s">
        <v>203</v>
      </c>
      <c r="D38" s="9"/>
      <c r="E38" s="26"/>
      <c r="F38" s="26"/>
      <c r="G38" s="26"/>
      <c r="H38" s="23"/>
      <c r="I38" s="9"/>
      <c r="J38" s="55"/>
    </row>
    <row r="39" spans="1:10" ht="17.25" customHeight="1">
      <c r="A39" s="62">
        <v>302</v>
      </c>
      <c r="B39" s="62">
        <v>25</v>
      </c>
      <c r="C39" s="25" t="s">
        <v>204</v>
      </c>
      <c r="D39" s="9"/>
      <c r="E39" s="26"/>
      <c r="F39" s="26"/>
      <c r="G39" s="26"/>
      <c r="H39" s="23"/>
      <c r="I39" s="9"/>
      <c r="J39" s="55"/>
    </row>
    <row r="40" spans="1:10" ht="17.25" customHeight="1">
      <c r="A40" s="62">
        <v>302</v>
      </c>
      <c r="B40" s="62">
        <v>26</v>
      </c>
      <c r="C40" s="25" t="s">
        <v>205</v>
      </c>
      <c r="D40" s="9">
        <v>130</v>
      </c>
      <c r="E40" s="26"/>
      <c r="F40" s="26"/>
      <c r="G40" s="26"/>
      <c r="H40" s="23"/>
      <c r="I40" s="9"/>
      <c r="J40" s="55"/>
    </row>
    <row r="41" spans="1:10" ht="17.25" customHeight="1">
      <c r="A41" s="62">
        <v>302</v>
      </c>
      <c r="B41" s="62">
        <v>27</v>
      </c>
      <c r="C41" s="25" t="s">
        <v>206</v>
      </c>
      <c r="D41" s="9">
        <v>240</v>
      </c>
      <c r="E41" s="26"/>
      <c r="F41" s="26"/>
      <c r="G41" s="26"/>
      <c r="H41" s="23"/>
      <c r="I41" s="9"/>
      <c r="J41" s="55"/>
    </row>
    <row r="42" spans="1:10" ht="17.25" customHeight="1">
      <c r="A42" s="62">
        <v>302</v>
      </c>
      <c r="B42" s="62">
        <v>28</v>
      </c>
      <c r="C42" s="25" t="s">
        <v>207</v>
      </c>
      <c r="D42" s="9">
        <v>419.49</v>
      </c>
      <c r="E42" s="26"/>
      <c r="F42" s="26"/>
      <c r="G42" s="26"/>
      <c r="H42" s="23"/>
      <c r="I42" s="9"/>
      <c r="J42" s="55"/>
    </row>
    <row r="43" spans="1:10" ht="17.25" customHeight="1">
      <c r="A43" s="62">
        <v>302</v>
      </c>
      <c r="B43" s="62">
        <v>29</v>
      </c>
      <c r="C43" s="25" t="s">
        <v>208</v>
      </c>
      <c r="D43" s="9">
        <v>524.37</v>
      </c>
      <c r="E43" s="26"/>
      <c r="F43" s="26"/>
      <c r="G43" s="26"/>
      <c r="H43" s="23"/>
      <c r="I43" s="9"/>
      <c r="J43" s="55"/>
    </row>
    <row r="44" spans="1:10" ht="17.25" customHeight="1">
      <c r="A44" s="62">
        <v>302</v>
      </c>
      <c r="B44" s="62">
        <v>31</v>
      </c>
      <c r="C44" s="25" t="s">
        <v>209</v>
      </c>
      <c r="D44" s="9">
        <v>687.3</v>
      </c>
      <c r="E44" s="26"/>
      <c r="F44" s="26"/>
      <c r="G44" s="26"/>
      <c r="H44" s="23"/>
      <c r="I44" s="9"/>
      <c r="J44" s="55"/>
    </row>
    <row r="45" spans="1:10" ht="17.25" customHeight="1">
      <c r="A45" s="62">
        <v>302</v>
      </c>
      <c r="B45" s="62">
        <v>39</v>
      </c>
      <c r="C45" s="25" t="s">
        <v>210</v>
      </c>
      <c r="D45" s="9">
        <v>1724.26</v>
      </c>
      <c r="E45" s="26"/>
      <c r="F45" s="26"/>
      <c r="G45" s="26"/>
      <c r="H45" s="23"/>
      <c r="I45" s="9"/>
      <c r="J45" s="55"/>
    </row>
    <row r="46" spans="1:10" ht="17.25" customHeight="1">
      <c r="A46" s="62">
        <v>302</v>
      </c>
      <c r="B46" s="62">
        <v>40</v>
      </c>
      <c r="C46" s="25" t="s">
        <v>211</v>
      </c>
      <c r="D46" s="9"/>
      <c r="E46" s="26"/>
      <c r="F46" s="26"/>
      <c r="G46" s="26"/>
      <c r="H46" s="23"/>
      <c r="I46" s="9"/>
      <c r="J46" s="55"/>
    </row>
    <row r="47" spans="1:10" ht="17.25" customHeight="1">
      <c r="A47" s="62">
        <v>302</v>
      </c>
      <c r="B47" s="62">
        <v>99</v>
      </c>
      <c r="C47" s="25" t="s">
        <v>212</v>
      </c>
      <c r="D47" s="9">
        <v>613.46</v>
      </c>
      <c r="E47" s="26"/>
      <c r="F47" s="26"/>
      <c r="G47" s="26"/>
      <c r="H47" s="63" t="s">
        <v>213</v>
      </c>
      <c r="I47" s="9">
        <f>SUM(D6+D20+I6+I18)</f>
        <v>42322.539999999994</v>
      </c>
      <c r="J47" s="55"/>
    </row>
    <row r="48" spans="1:10" ht="7.5" customHeight="1">
      <c r="A48" s="64"/>
      <c r="B48" s="64"/>
      <c r="C48" s="64"/>
      <c r="D48" s="64"/>
      <c r="E48" s="64"/>
      <c r="F48" s="64"/>
      <c r="G48" s="64"/>
      <c r="H48" s="27"/>
      <c r="I48" s="64"/>
      <c r="J48" s="56"/>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headerFooter>
    <oddFooter>&amp;C页(&amp;P)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showGridLines="0" workbookViewId="0">
      <selection sqref="A1:J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0" t="s">
        <v>356</v>
      </c>
      <c r="B1" s="131"/>
      <c r="C1" s="131"/>
      <c r="D1" s="131"/>
      <c r="E1" s="131"/>
      <c r="F1" s="131"/>
      <c r="G1" s="131"/>
      <c r="H1" s="131"/>
      <c r="I1" s="131"/>
      <c r="J1" s="132"/>
      <c r="K1" s="18"/>
    </row>
    <row r="2" spans="1:11" ht="21" customHeight="1">
      <c r="A2" s="57"/>
      <c r="B2" s="57"/>
      <c r="C2" s="57"/>
      <c r="D2" s="57"/>
      <c r="E2" s="57"/>
      <c r="F2" s="57"/>
      <c r="G2" s="57"/>
      <c r="H2" s="57"/>
      <c r="I2" s="57"/>
      <c r="J2" s="57" t="s">
        <v>0</v>
      </c>
      <c r="K2" s="18"/>
    </row>
    <row r="3" spans="1:11" ht="21.75" customHeight="1">
      <c r="A3" s="129" t="s">
        <v>51</v>
      </c>
      <c r="B3" s="107"/>
      <c r="C3" s="107"/>
      <c r="D3" s="129" t="s">
        <v>53</v>
      </c>
      <c r="E3" s="129" t="s">
        <v>214</v>
      </c>
      <c r="F3" s="129" t="s">
        <v>126</v>
      </c>
      <c r="G3" s="129" t="s">
        <v>215</v>
      </c>
      <c r="H3" s="129" t="s">
        <v>216</v>
      </c>
      <c r="I3" s="129" t="s">
        <v>217</v>
      </c>
      <c r="J3" s="129" t="s">
        <v>4</v>
      </c>
      <c r="K3" s="22"/>
    </row>
    <row r="4" spans="1:11" ht="20.25" customHeight="1">
      <c r="A4" s="65" t="s">
        <v>58</v>
      </c>
      <c r="B4" s="65" t="s">
        <v>59</v>
      </c>
      <c r="C4" s="65" t="s">
        <v>60</v>
      </c>
      <c r="D4" s="107"/>
      <c r="E4" s="107"/>
      <c r="F4" s="107"/>
      <c r="G4" s="107"/>
      <c r="H4" s="107"/>
      <c r="I4" s="107"/>
      <c r="J4" s="107"/>
      <c r="K4" s="22"/>
    </row>
    <row r="5" spans="1:11" ht="17.25" customHeight="1">
      <c r="A5" s="66"/>
      <c r="B5" s="66"/>
      <c r="C5" s="66"/>
      <c r="D5" s="66"/>
      <c r="E5" s="66"/>
      <c r="F5" s="66"/>
      <c r="G5" s="66"/>
      <c r="H5" s="66"/>
      <c r="I5" s="66"/>
      <c r="J5" s="67">
        <f>J6</f>
        <v>25209.859999999997</v>
      </c>
      <c r="K5" s="52"/>
    </row>
    <row r="6" spans="1:11" ht="18" customHeight="1">
      <c r="A6" s="42"/>
      <c r="B6" s="42"/>
      <c r="C6" s="42"/>
      <c r="D6" s="42" t="s">
        <v>218</v>
      </c>
      <c r="E6" s="42"/>
      <c r="F6" s="42"/>
      <c r="G6" s="42"/>
      <c r="H6" s="42"/>
      <c r="I6" s="42"/>
      <c r="J6" s="43">
        <f>J7</f>
        <v>25209.859999999997</v>
      </c>
      <c r="K6" s="52"/>
    </row>
    <row r="7" spans="1:11" ht="18" customHeight="1">
      <c r="A7" s="42"/>
      <c r="B7" s="42"/>
      <c r="C7" s="42"/>
      <c r="D7" s="42"/>
      <c r="E7" s="42"/>
      <c r="F7" s="42" t="s">
        <v>68</v>
      </c>
      <c r="G7" s="42"/>
      <c r="H7" s="42"/>
      <c r="I7" s="42"/>
      <c r="J7" s="43">
        <f>SUM(J8:J31)</f>
        <v>25209.859999999997</v>
      </c>
      <c r="K7" s="52"/>
    </row>
    <row r="8" spans="1:11" ht="18" customHeight="1">
      <c r="A8" s="8" t="s">
        <v>69</v>
      </c>
      <c r="B8" s="8" t="s">
        <v>70</v>
      </c>
      <c r="C8" s="8" t="s">
        <v>70</v>
      </c>
      <c r="D8" s="8" t="s">
        <v>73</v>
      </c>
      <c r="E8" s="8" t="s">
        <v>128</v>
      </c>
      <c r="F8" s="8" t="s">
        <v>73</v>
      </c>
      <c r="G8" s="8" t="s">
        <v>219</v>
      </c>
      <c r="H8" s="8" t="s">
        <v>220</v>
      </c>
      <c r="I8" s="8" t="s">
        <v>221</v>
      </c>
      <c r="J8" s="9">
        <v>2384.84</v>
      </c>
      <c r="K8" s="52"/>
    </row>
    <row r="9" spans="1:11" ht="18" customHeight="1">
      <c r="A9" s="8" t="s">
        <v>69</v>
      </c>
      <c r="B9" s="8" t="s">
        <v>70</v>
      </c>
      <c r="C9" s="8" t="s">
        <v>70</v>
      </c>
      <c r="D9" s="8" t="s">
        <v>73</v>
      </c>
      <c r="E9" s="8" t="s">
        <v>128</v>
      </c>
      <c r="F9" s="8" t="s">
        <v>73</v>
      </c>
      <c r="G9" s="8" t="s">
        <v>222</v>
      </c>
      <c r="H9" s="8" t="s">
        <v>223</v>
      </c>
      <c r="I9" s="8" t="s">
        <v>224</v>
      </c>
      <c r="J9" s="9">
        <v>102.78</v>
      </c>
      <c r="K9" s="52"/>
    </row>
    <row r="10" spans="1:11" ht="18" customHeight="1">
      <c r="A10" s="8" t="s">
        <v>69</v>
      </c>
      <c r="B10" s="8" t="s">
        <v>70</v>
      </c>
      <c r="C10" s="8" t="s">
        <v>70</v>
      </c>
      <c r="D10" s="8" t="s">
        <v>73</v>
      </c>
      <c r="E10" s="8" t="s">
        <v>128</v>
      </c>
      <c r="F10" s="8" t="s">
        <v>73</v>
      </c>
      <c r="G10" s="8" t="s">
        <v>225</v>
      </c>
      <c r="H10" s="8" t="s">
        <v>226</v>
      </c>
      <c r="I10" s="8" t="s">
        <v>227</v>
      </c>
      <c r="J10" s="9">
        <v>1338.4</v>
      </c>
      <c r="K10" s="52"/>
    </row>
    <row r="11" spans="1:11" ht="18" customHeight="1">
      <c r="A11" s="8" t="s">
        <v>69</v>
      </c>
      <c r="B11" s="8" t="s">
        <v>70</v>
      </c>
      <c r="C11" s="8" t="s">
        <v>70</v>
      </c>
      <c r="D11" s="8" t="s">
        <v>73</v>
      </c>
      <c r="E11" s="8" t="s">
        <v>128</v>
      </c>
      <c r="F11" s="8" t="s">
        <v>73</v>
      </c>
      <c r="G11" s="8" t="s">
        <v>228</v>
      </c>
      <c r="H11" s="8" t="s">
        <v>229</v>
      </c>
      <c r="I11" s="8" t="s">
        <v>230</v>
      </c>
      <c r="J11" s="9">
        <v>720</v>
      </c>
      <c r="K11" s="52"/>
    </row>
    <row r="12" spans="1:11" ht="18" customHeight="1">
      <c r="A12" s="8" t="s">
        <v>69</v>
      </c>
      <c r="B12" s="8" t="s">
        <v>70</v>
      </c>
      <c r="C12" s="8" t="s">
        <v>70</v>
      </c>
      <c r="D12" s="8" t="s">
        <v>73</v>
      </c>
      <c r="E12" s="8" t="s">
        <v>128</v>
      </c>
      <c r="F12" s="8" t="s">
        <v>73</v>
      </c>
      <c r="G12" s="8" t="s">
        <v>231</v>
      </c>
      <c r="H12" s="8" t="s">
        <v>232</v>
      </c>
      <c r="I12" s="8" t="s">
        <v>233</v>
      </c>
      <c r="J12" s="9">
        <v>18</v>
      </c>
      <c r="K12" s="52"/>
    </row>
    <row r="13" spans="1:11" ht="18" customHeight="1">
      <c r="A13" s="8" t="s">
        <v>69</v>
      </c>
      <c r="B13" s="8" t="s">
        <v>70</v>
      </c>
      <c r="C13" s="8" t="s">
        <v>70</v>
      </c>
      <c r="D13" s="8" t="s">
        <v>73</v>
      </c>
      <c r="E13" s="8" t="s">
        <v>128</v>
      </c>
      <c r="F13" s="8" t="s">
        <v>73</v>
      </c>
      <c r="G13" s="8" t="s">
        <v>234</v>
      </c>
      <c r="H13" s="8" t="s">
        <v>235</v>
      </c>
      <c r="I13" s="8" t="s">
        <v>236</v>
      </c>
      <c r="J13" s="9">
        <v>1497.2</v>
      </c>
      <c r="K13" s="52"/>
    </row>
    <row r="14" spans="1:11" ht="18" customHeight="1">
      <c r="A14" s="8" t="s">
        <v>69</v>
      </c>
      <c r="B14" s="8" t="s">
        <v>70</v>
      </c>
      <c r="C14" s="8" t="s">
        <v>70</v>
      </c>
      <c r="D14" s="8" t="s">
        <v>73</v>
      </c>
      <c r="E14" s="8" t="s">
        <v>128</v>
      </c>
      <c r="F14" s="8" t="s">
        <v>73</v>
      </c>
      <c r="G14" s="8" t="s">
        <v>237</v>
      </c>
      <c r="H14" s="8" t="s">
        <v>238</v>
      </c>
      <c r="I14" s="8" t="s">
        <v>239</v>
      </c>
      <c r="J14" s="9">
        <v>2000</v>
      </c>
      <c r="K14" s="52"/>
    </row>
    <row r="15" spans="1:11" ht="18" customHeight="1">
      <c r="A15" s="8" t="s">
        <v>69</v>
      </c>
      <c r="B15" s="8" t="s">
        <v>70</v>
      </c>
      <c r="C15" s="8" t="s">
        <v>70</v>
      </c>
      <c r="D15" s="8" t="s">
        <v>73</v>
      </c>
      <c r="E15" s="8" t="s">
        <v>128</v>
      </c>
      <c r="F15" s="8" t="s">
        <v>73</v>
      </c>
      <c r="G15" s="8" t="s">
        <v>240</v>
      </c>
      <c r="H15" s="8" t="s">
        <v>241</v>
      </c>
      <c r="I15" s="8" t="s">
        <v>242</v>
      </c>
      <c r="J15" s="9">
        <v>2110</v>
      </c>
      <c r="K15" s="52"/>
    </row>
    <row r="16" spans="1:11" ht="18" customHeight="1">
      <c r="A16" s="8" t="s">
        <v>69</v>
      </c>
      <c r="B16" s="8" t="s">
        <v>70</v>
      </c>
      <c r="C16" s="8" t="s">
        <v>70</v>
      </c>
      <c r="D16" s="8" t="s">
        <v>73</v>
      </c>
      <c r="E16" s="8" t="s">
        <v>128</v>
      </c>
      <c r="F16" s="8" t="s">
        <v>73</v>
      </c>
      <c r="G16" s="8" t="s">
        <v>243</v>
      </c>
      <c r="H16" s="8" t="s">
        <v>244</v>
      </c>
      <c r="I16" s="8" t="s">
        <v>245</v>
      </c>
      <c r="J16" s="9">
        <v>64.8</v>
      </c>
      <c r="K16" s="52"/>
    </row>
    <row r="17" spans="1:11" ht="18" customHeight="1">
      <c r="A17" s="8" t="s">
        <v>69</v>
      </c>
      <c r="B17" s="8" t="s">
        <v>70</v>
      </c>
      <c r="C17" s="8" t="s">
        <v>70</v>
      </c>
      <c r="D17" s="8" t="s">
        <v>73</v>
      </c>
      <c r="E17" s="8" t="s">
        <v>128</v>
      </c>
      <c r="F17" s="8" t="s">
        <v>73</v>
      </c>
      <c r="G17" s="8" t="s">
        <v>246</v>
      </c>
      <c r="H17" s="8" t="s">
        <v>247</v>
      </c>
      <c r="I17" s="8" t="s">
        <v>248</v>
      </c>
      <c r="J17" s="9">
        <v>834.22</v>
      </c>
      <c r="K17" s="52"/>
    </row>
    <row r="18" spans="1:11" ht="18" customHeight="1">
      <c r="A18" s="8" t="s">
        <v>69</v>
      </c>
      <c r="B18" s="8" t="s">
        <v>70</v>
      </c>
      <c r="C18" s="8" t="s">
        <v>70</v>
      </c>
      <c r="D18" s="8" t="s">
        <v>73</v>
      </c>
      <c r="E18" s="8" t="s">
        <v>128</v>
      </c>
      <c r="F18" s="8" t="s">
        <v>73</v>
      </c>
      <c r="G18" s="8" t="s">
        <v>249</v>
      </c>
      <c r="H18" s="8" t="s">
        <v>250</v>
      </c>
      <c r="I18" s="8" t="s">
        <v>251</v>
      </c>
      <c r="J18" s="9">
        <v>3926.37</v>
      </c>
      <c r="K18" s="52"/>
    </row>
    <row r="19" spans="1:11" ht="18" customHeight="1">
      <c r="A19" s="8" t="s">
        <v>69</v>
      </c>
      <c r="B19" s="8" t="s">
        <v>70</v>
      </c>
      <c r="C19" s="8" t="s">
        <v>70</v>
      </c>
      <c r="D19" s="8" t="s">
        <v>73</v>
      </c>
      <c r="E19" s="8" t="s">
        <v>128</v>
      </c>
      <c r="F19" s="8" t="s">
        <v>73</v>
      </c>
      <c r="G19" s="8" t="s">
        <v>252</v>
      </c>
      <c r="H19" s="8" t="s">
        <v>253</v>
      </c>
      <c r="I19" s="8" t="s">
        <v>254</v>
      </c>
      <c r="J19" s="9">
        <v>4277.09</v>
      </c>
      <c r="K19" s="52"/>
    </row>
    <row r="20" spans="1:11" ht="18" customHeight="1">
      <c r="A20" s="8" t="s">
        <v>69</v>
      </c>
      <c r="B20" s="8" t="s">
        <v>70</v>
      </c>
      <c r="C20" s="8" t="s">
        <v>70</v>
      </c>
      <c r="D20" s="8" t="s">
        <v>73</v>
      </c>
      <c r="E20" s="8" t="s">
        <v>128</v>
      </c>
      <c r="F20" s="8" t="s">
        <v>73</v>
      </c>
      <c r="G20" s="8" t="s">
        <v>255</v>
      </c>
      <c r="H20" s="8" t="s">
        <v>256</v>
      </c>
      <c r="I20" s="8" t="s">
        <v>257</v>
      </c>
      <c r="J20" s="9">
        <v>200</v>
      </c>
      <c r="K20" s="52"/>
    </row>
    <row r="21" spans="1:11" ht="18" customHeight="1">
      <c r="A21" s="8" t="s">
        <v>69</v>
      </c>
      <c r="B21" s="8" t="s">
        <v>70</v>
      </c>
      <c r="C21" s="8" t="s">
        <v>70</v>
      </c>
      <c r="D21" s="8" t="s">
        <v>73</v>
      </c>
      <c r="E21" s="8" t="s">
        <v>128</v>
      </c>
      <c r="F21" s="8" t="s">
        <v>73</v>
      </c>
      <c r="G21" s="8" t="s">
        <v>258</v>
      </c>
      <c r="H21" s="8" t="s">
        <v>259</v>
      </c>
      <c r="I21" s="8" t="s">
        <v>260</v>
      </c>
      <c r="J21" s="9">
        <v>134.5</v>
      </c>
      <c r="K21" s="52"/>
    </row>
    <row r="22" spans="1:11" ht="18" customHeight="1">
      <c r="A22" s="8" t="s">
        <v>69</v>
      </c>
      <c r="B22" s="8" t="s">
        <v>70</v>
      </c>
      <c r="C22" s="8" t="s">
        <v>76</v>
      </c>
      <c r="D22" s="8" t="s">
        <v>73</v>
      </c>
      <c r="E22" s="8" t="s">
        <v>128</v>
      </c>
      <c r="F22" s="8" t="s">
        <v>73</v>
      </c>
      <c r="G22" s="8" t="s">
        <v>261</v>
      </c>
      <c r="H22" s="8" t="s">
        <v>262</v>
      </c>
      <c r="I22" s="8" t="s">
        <v>263</v>
      </c>
      <c r="J22" s="9">
        <v>605.99</v>
      </c>
      <c r="K22" s="52"/>
    </row>
    <row r="23" spans="1:11" ht="18" customHeight="1">
      <c r="A23" s="8" t="s">
        <v>69</v>
      </c>
      <c r="B23" s="8" t="s">
        <v>70</v>
      </c>
      <c r="C23" s="8" t="s">
        <v>76</v>
      </c>
      <c r="D23" s="8" t="s">
        <v>73</v>
      </c>
      <c r="E23" s="8" t="s">
        <v>128</v>
      </c>
      <c r="F23" s="8" t="s">
        <v>73</v>
      </c>
      <c r="G23" s="8" t="s">
        <v>264</v>
      </c>
      <c r="H23" s="8" t="s">
        <v>265</v>
      </c>
      <c r="I23" s="8" t="s">
        <v>236</v>
      </c>
      <c r="J23" s="9">
        <v>493.8</v>
      </c>
      <c r="K23" s="52"/>
    </row>
    <row r="24" spans="1:11" ht="18" customHeight="1">
      <c r="A24" s="8" t="s">
        <v>69</v>
      </c>
      <c r="B24" s="8" t="s">
        <v>70</v>
      </c>
      <c r="C24" s="8" t="s">
        <v>76</v>
      </c>
      <c r="D24" s="8" t="s">
        <v>73</v>
      </c>
      <c r="E24" s="8" t="s">
        <v>128</v>
      </c>
      <c r="F24" s="8" t="s">
        <v>73</v>
      </c>
      <c r="G24" s="8" t="s">
        <v>266</v>
      </c>
      <c r="H24" s="8" t="s">
        <v>267</v>
      </c>
      <c r="I24" s="8" t="s">
        <v>268</v>
      </c>
      <c r="J24" s="9">
        <v>1653.95</v>
      </c>
      <c r="K24" s="52"/>
    </row>
    <row r="25" spans="1:11" ht="18" customHeight="1">
      <c r="A25" s="8" t="s">
        <v>69</v>
      </c>
      <c r="B25" s="8" t="s">
        <v>70</v>
      </c>
      <c r="C25" s="8" t="s">
        <v>78</v>
      </c>
      <c r="D25" s="8" t="s">
        <v>73</v>
      </c>
      <c r="E25" s="8" t="s">
        <v>128</v>
      </c>
      <c r="F25" s="8" t="s">
        <v>73</v>
      </c>
      <c r="G25" s="8" t="s">
        <v>269</v>
      </c>
      <c r="H25" s="8" t="s">
        <v>270</v>
      </c>
      <c r="I25" s="8" t="s">
        <v>271</v>
      </c>
      <c r="J25" s="9">
        <v>1493</v>
      </c>
      <c r="K25" s="52"/>
    </row>
    <row r="26" spans="1:11" ht="18" customHeight="1">
      <c r="A26" s="8" t="s">
        <v>69</v>
      </c>
      <c r="B26" s="8" t="s">
        <v>70</v>
      </c>
      <c r="C26" s="8" t="s">
        <v>80</v>
      </c>
      <c r="D26" s="8" t="s">
        <v>73</v>
      </c>
      <c r="E26" s="8" t="s">
        <v>128</v>
      </c>
      <c r="F26" s="8" t="s">
        <v>73</v>
      </c>
      <c r="G26" s="8" t="s">
        <v>272</v>
      </c>
      <c r="H26" s="8" t="s">
        <v>273</v>
      </c>
      <c r="I26" s="8" t="s">
        <v>274</v>
      </c>
      <c r="J26" s="9">
        <v>5.44</v>
      </c>
      <c r="K26" s="52"/>
    </row>
    <row r="27" spans="1:11" ht="18" customHeight="1">
      <c r="A27" s="8" t="s">
        <v>69</v>
      </c>
      <c r="B27" s="8" t="s">
        <v>70</v>
      </c>
      <c r="C27" s="8" t="s">
        <v>80</v>
      </c>
      <c r="D27" s="8" t="s">
        <v>73</v>
      </c>
      <c r="E27" s="8" t="s">
        <v>128</v>
      </c>
      <c r="F27" s="8" t="s">
        <v>73</v>
      </c>
      <c r="G27" s="8" t="s">
        <v>275</v>
      </c>
      <c r="H27" s="8" t="s">
        <v>276</v>
      </c>
      <c r="I27" s="8" t="s">
        <v>277</v>
      </c>
      <c r="J27" s="9">
        <v>319.23</v>
      </c>
      <c r="K27" s="52"/>
    </row>
    <row r="28" spans="1:11" ht="18" customHeight="1">
      <c r="A28" s="8" t="s">
        <v>69</v>
      </c>
      <c r="B28" s="8" t="s">
        <v>70</v>
      </c>
      <c r="C28" s="8" t="s">
        <v>80</v>
      </c>
      <c r="D28" s="8" t="s">
        <v>73</v>
      </c>
      <c r="E28" s="8" t="s">
        <v>128</v>
      </c>
      <c r="F28" s="8" t="s">
        <v>73</v>
      </c>
      <c r="G28" s="8" t="s">
        <v>278</v>
      </c>
      <c r="H28" s="8" t="s">
        <v>279</v>
      </c>
      <c r="I28" s="8" t="s">
        <v>280</v>
      </c>
      <c r="J28" s="9">
        <v>287.76</v>
      </c>
      <c r="K28" s="52"/>
    </row>
    <row r="29" spans="1:11" ht="18" customHeight="1">
      <c r="A29" s="8" t="s">
        <v>69</v>
      </c>
      <c r="B29" s="8" t="s">
        <v>70</v>
      </c>
      <c r="C29" s="8" t="s">
        <v>80</v>
      </c>
      <c r="D29" s="8" t="s">
        <v>73</v>
      </c>
      <c r="E29" s="8" t="s">
        <v>128</v>
      </c>
      <c r="F29" s="8" t="s">
        <v>73</v>
      </c>
      <c r="G29" s="8" t="s">
        <v>281</v>
      </c>
      <c r="H29" s="8" t="s">
        <v>282</v>
      </c>
      <c r="I29" s="8" t="s">
        <v>283</v>
      </c>
      <c r="J29" s="9">
        <v>436.12</v>
      </c>
      <c r="K29" s="52"/>
    </row>
    <row r="30" spans="1:11" ht="18" customHeight="1">
      <c r="A30" s="8" t="s">
        <v>69</v>
      </c>
      <c r="B30" s="8" t="s">
        <v>70</v>
      </c>
      <c r="C30" s="8" t="s">
        <v>80</v>
      </c>
      <c r="D30" s="8" t="s">
        <v>73</v>
      </c>
      <c r="E30" s="8" t="s">
        <v>128</v>
      </c>
      <c r="F30" s="8" t="s">
        <v>73</v>
      </c>
      <c r="G30" s="8" t="s">
        <v>284</v>
      </c>
      <c r="H30" s="8" t="s">
        <v>282</v>
      </c>
      <c r="I30" s="8" t="s">
        <v>285</v>
      </c>
      <c r="J30" s="9">
        <v>118.61</v>
      </c>
      <c r="K30" s="52"/>
    </row>
    <row r="31" spans="1:11" ht="18" customHeight="1">
      <c r="A31" s="8" t="s">
        <v>69</v>
      </c>
      <c r="B31" s="8" t="s">
        <v>70</v>
      </c>
      <c r="C31" s="8" t="s">
        <v>80</v>
      </c>
      <c r="D31" s="8" t="s">
        <v>73</v>
      </c>
      <c r="E31" s="8" t="s">
        <v>128</v>
      </c>
      <c r="F31" s="8" t="s">
        <v>73</v>
      </c>
      <c r="G31" s="8" t="s">
        <v>286</v>
      </c>
      <c r="H31" s="8" t="s">
        <v>287</v>
      </c>
      <c r="I31" s="8" t="s">
        <v>288</v>
      </c>
      <c r="J31" s="9">
        <v>187.76</v>
      </c>
      <c r="K31" s="52"/>
    </row>
    <row r="32" spans="1:11" ht="7.5" customHeight="1">
      <c r="A32" s="28"/>
      <c r="B32" s="28"/>
      <c r="C32" s="28"/>
      <c r="D32" s="28"/>
      <c r="E32" s="28"/>
      <c r="F32" s="28"/>
      <c r="G32" s="28"/>
      <c r="H32" s="28"/>
      <c r="I32" s="28"/>
      <c r="J32" s="28"/>
      <c r="K32"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r:id="rId1"/>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2 B22 C22 E22 A23 B23 C23 E23 A24 B24 C24 E24 A25 B25 C25 E25 A26 B26 C26 E26 A27 B27 C27 E27 A28 B28 C28 E28 A29 B29 C29 E29 A30 B30 C30 E30 A31 B31 C31 E3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showGridLines="0" workbookViewId="0">
      <selection sqref="A1:J1"/>
    </sheetView>
  </sheetViews>
  <sheetFormatPr defaultRowHeight="13.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3" t="s">
        <v>357</v>
      </c>
      <c r="B1" s="134"/>
      <c r="C1" s="134"/>
      <c r="D1" s="134"/>
      <c r="E1" s="134"/>
      <c r="F1" s="134"/>
      <c r="G1" s="134"/>
      <c r="H1" s="134"/>
      <c r="I1" s="134"/>
      <c r="J1" s="135"/>
      <c r="K1" s="56"/>
    </row>
    <row r="2" spans="1:11" ht="21" customHeight="1">
      <c r="A2" s="68"/>
      <c r="B2" s="68"/>
      <c r="C2" s="68"/>
      <c r="D2" s="68"/>
      <c r="E2" s="68"/>
      <c r="F2" s="68"/>
      <c r="G2" s="68"/>
      <c r="H2" s="68"/>
      <c r="I2" s="68"/>
      <c r="J2" s="68" t="s">
        <v>0</v>
      </c>
      <c r="K2" s="56"/>
    </row>
    <row r="3" spans="1:11" ht="21.75" customHeight="1">
      <c r="A3" s="136" t="s">
        <v>51</v>
      </c>
      <c r="B3" s="137"/>
      <c r="C3" s="138"/>
      <c r="D3" s="129" t="s">
        <v>53</v>
      </c>
      <c r="E3" s="129" t="s">
        <v>214</v>
      </c>
      <c r="F3" s="129" t="s">
        <v>126</v>
      </c>
      <c r="G3" s="129" t="s">
        <v>215</v>
      </c>
      <c r="H3" s="129" t="s">
        <v>216</v>
      </c>
      <c r="I3" s="129" t="s">
        <v>217</v>
      </c>
      <c r="J3" s="129" t="s">
        <v>4</v>
      </c>
      <c r="K3" s="55"/>
    </row>
    <row r="4" spans="1:11" ht="20.25" customHeight="1">
      <c r="A4" s="65" t="s">
        <v>58</v>
      </c>
      <c r="B4" s="65" t="s">
        <v>59</v>
      </c>
      <c r="C4" s="65" t="s">
        <v>60</v>
      </c>
      <c r="D4" s="103"/>
      <c r="E4" s="103"/>
      <c r="F4" s="103"/>
      <c r="G4" s="103"/>
      <c r="H4" s="103"/>
      <c r="I4" s="103"/>
      <c r="J4" s="103"/>
      <c r="K4" s="55"/>
    </row>
    <row r="5" spans="1:11" ht="17.25" customHeight="1">
      <c r="A5" s="66"/>
      <c r="B5" s="66"/>
      <c r="C5" s="66"/>
      <c r="D5" s="66"/>
      <c r="E5" s="66"/>
      <c r="F5" s="66"/>
      <c r="G5" s="66"/>
      <c r="H5" s="66"/>
      <c r="I5" s="66"/>
      <c r="J5" s="9"/>
      <c r="K5" s="52"/>
    </row>
    <row r="6" spans="1:11" ht="18" customHeight="1">
      <c r="A6" s="8"/>
      <c r="B6" s="8"/>
      <c r="C6" s="8"/>
      <c r="D6" s="8"/>
      <c r="E6" s="8"/>
      <c r="F6" s="8"/>
      <c r="G6" s="8"/>
      <c r="H6" s="8"/>
      <c r="I6" s="8"/>
      <c r="J6" s="9"/>
      <c r="K6" s="52"/>
    </row>
    <row r="7" spans="1:11" ht="18" customHeight="1">
      <c r="A7" s="69"/>
      <c r="B7" s="69"/>
      <c r="C7" s="69"/>
      <c r="D7" s="69"/>
      <c r="E7" s="69"/>
      <c r="F7" s="69"/>
      <c r="G7" s="69"/>
      <c r="H7" s="69"/>
      <c r="I7" s="69"/>
      <c r="J7" s="69"/>
      <c r="K7" s="70"/>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showGridLines="0" workbookViewId="0">
      <selection activeCell="F12" sqref="F12"/>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39" t="s">
        <v>358</v>
      </c>
      <c r="B1" s="140"/>
      <c r="C1" s="141"/>
      <c r="D1" s="141"/>
      <c r="E1" s="141"/>
      <c r="F1" s="141"/>
      <c r="G1" s="141"/>
      <c r="H1" s="142"/>
      <c r="I1" s="18"/>
    </row>
    <row r="2" spans="1:9" ht="34.5" customHeight="1">
      <c r="A2" s="72"/>
      <c r="B2" s="72"/>
      <c r="C2" s="72"/>
      <c r="D2" s="72"/>
      <c r="E2" s="72"/>
      <c r="F2" s="72"/>
      <c r="G2" s="72"/>
      <c r="H2" s="72" t="s">
        <v>0</v>
      </c>
      <c r="I2" s="18"/>
    </row>
    <row r="3" spans="1:9" ht="21.75" customHeight="1">
      <c r="A3" s="87" t="s">
        <v>214</v>
      </c>
      <c r="B3" s="87" t="s">
        <v>126</v>
      </c>
      <c r="C3" s="87" t="s">
        <v>215</v>
      </c>
      <c r="D3" s="87" t="s">
        <v>289</v>
      </c>
      <c r="E3" s="143"/>
      <c r="F3" s="143"/>
      <c r="G3" s="143"/>
      <c r="H3" s="143"/>
      <c r="I3" s="22"/>
    </row>
    <row r="4" spans="1:9" ht="21" customHeight="1">
      <c r="A4" s="143"/>
      <c r="B4" s="143"/>
      <c r="C4" s="143"/>
      <c r="D4" s="87" t="s">
        <v>5</v>
      </c>
      <c r="E4" s="87" t="s">
        <v>192</v>
      </c>
      <c r="F4" s="87" t="s">
        <v>201</v>
      </c>
      <c r="G4" s="87" t="s">
        <v>290</v>
      </c>
      <c r="H4" s="143"/>
      <c r="I4" s="22"/>
    </row>
    <row r="5" spans="1:9" ht="27" customHeight="1">
      <c r="A5" s="143"/>
      <c r="B5" s="143"/>
      <c r="C5" s="143"/>
      <c r="D5" s="143"/>
      <c r="E5" s="143"/>
      <c r="F5" s="143"/>
      <c r="G5" s="5" t="s">
        <v>209</v>
      </c>
      <c r="H5" s="5" t="s">
        <v>291</v>
      </c>
      <c r="I5" s="22"/>
    </row>
    <row r="6" spans="1:9" ht="19.5" customHeight="1">
      <c r="A6" s="73">
        <v>1</v>
      </c>
      <c r="B6" s="73">
        <v>2</v>
      </c>
      <c r="C6" s="73">
        <v>3</v>
      </c>
      <c r="D6" s="73">
        <v>4</v>
      </c>
      <c r="E6" s="73">
        <v>5</v>
      </c>
      <c r="F6" s="73">
        <v>6</v>
      </c>
      <c r="G6" s="73">
        <v>7</v>
      </c>
      <c r="H6" s="73">
        <v>8</v>
      </c>
      <c r="I6" s="22"/>
    </row>
    <row r="7" spans="1:9" ht="18" customHeight="1">
      <c r="A7" s="87" t="s">
        <v>5</v>
      </c>
      <c r="B7" s="143"/>
      <c r="C7" s="143"/>
      <c r="D7" s="6">
        <v>1328.3</v>
      </c>
      <c r="E7" s="6"/>
      <c r="F7" s="6">
        <v>10</v>
      </c>
      <c r="G7" s="6">
        <v>687.3</v>
      </c>
      <c r="H7" s="6">
        <v>631</v>
      </c>
      <c r="I7" s="52"/>
    </row>
    <row r="8" spans="1:9" ht="18" customHeight="1">
      <c r="A8" s="42"/>
      <c r="B8" s="42" t="s">
        <v>68</v>
      </c>
      <c r="C8" s="42"/>
      <c r="D8" s="43">
        <v>1328.3</v>
      </c>
      <c r="E8" s="43"/>
      <c r="F8" s="43">
        <v>10</v>
      </c>
      <c r="G8" s="43">
        <v>687.3</v>
      </c>
      <c r="H8" s="43">
        <v>631</v>
      </c>
      <c r="I8" s="52"/>
    </row>
    <row r="9" spans="1:9" ht="18" customHeight="1">
      <c r="A9" s="8" t="s">
        <v>128</v>
      </c>
      <c r="B9" s="8" t="s">
        <v>73</v>
      </c>
      <c r="C9" s="8" t="s">
        <v>249</v>
      </c>
      <c r="D9" s="9">
        <v>50</v>
      </c>
      <c r="E9" s="9"/>
      <c r="F9" s="9"/>
      <c r="G9" s="9"/>
      <c r="H9" s="9">
        <v>50</v>
      </c>
      <c r="I9" s="52"/>
    </row>
    <row r="10" spans="1:9" ht="18" customHeight="1">
      <c r="A10" s="8" t="s">
        <v>128</v>
      </c>
      <c r="B10" s="8" t="s">
        <v>73</v>
      </c>
      <c r="C10" s="8" t="s">
        <v>292</v>
      </c>
      <c r="D10" s="9">
        <v>687.3</v>
      </c>
      <c r="E10" s="9"/>
      <c r="F10" s="9"/>
      <c r="G10" s="9">
        <v>687.3</v>
      </c>
      <c r="H10" s="9"/>
      <c r="I10" s="52"/>
    </row>
    <row r="11" spans="1:9" ht="18" customHeight="1">
      <c r="A11" s="8" t="s">
        <v>128</v>
      </c>
      <c r="B11" s="8" t="s">
        <v>73</v>
      </c>
      <c r="C11" s="8" t="s">
        <v>275</v>
      </c>
      <c r="D11" s="9">
        <v>581</v>
      </c>
      <c r="E11" s="9"/>
      <c r="F11" s="9"/>
      <c r="G11" s="9"/>
      <c r="H11" s="9">
        <v>581</v>
      </c>
      <c r="I11" s="52"/>
    </row>
    <row r="12" spans="1:9" ht="18" customHeight="1">
      <c r="A12" s="8" t="s">
        <v>128</v>
      </c>
      <c r="B12" s="8" t="s">
        <v>73</v>
      </c>
      <c r="C12" s="8" t="s">
        <v>293</v>
      </c>
      <c r="D12" s="9">
        <v>10</v>
      </c>
      <c r="E12" s="9"/>
      <c r="F12" s="9">
        <v>10</v>
      </c>
      <c r="G12" s="9"/>
      <c r="H12" s="9"/>
      <c r="I12" s="52"/>
    </row>
    <row r="13" spans="1:9" ht="11.25" customHeight="1">
      <c r="A13" s="74"/>
      <c r="B13" s="74"/>
      <c r="C13" s="74"/>
      <c r="D13" s="74"/>
      <c r="E13" s="74"/>
      <c r="F13" s="74"/>
      <c r="G13" s="74"/>
      <c r="H13" s="74"/>
      <c r="I13"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14</vt:i4>
      </vt:variant>
    </vt:vector>
  </HeadingPairs>
  <TitlesOfParts>
    <vt:vector size="14"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2-7政府性基金预算项目支出情况表</vt:lpstr>
      <vt:lpstr>2-8政府性基金预算部门管理项目情况表</vt:lpstr>
      <vt:lpstr>2-9机关运行经费情况表</vt:lpstr>
      <vt:lpstr>2-10政府采购及资产购置情况表</vt:lpstr>
      <vt:lpstr>2-11政府购买服务计划表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马冬梅</cp:lastModifiedBy>
  <dcterms:created xsi:type="dcterms:W3CDTF">2011-12-31T06:39:17Z</dcterms:created>
  <dcterms:modified xsi:type="dcterms:W3CDTF">2021-07-05T02:39:32Z</dcterms:modified>
</cp:coreProperties>
</file>